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tabRatio="654" activeTab="0"/>
  </bookViews>
  <sheets>
    <sheet name="Bt-II-2017-2018" sheetId="1" r:id="rId1"/>
    <sheet name="Bt-II-2015-2016 (2)" sheetId="2" state="hidden" r:id="rId2"/>
  </sheets>
  <definedNames>
    <definedName name="_xlnm.Print_Area" localSheetId="1">'Bt-II-2015-2016 (2)'!$A$1:$U$65</definedName>
    <definedName name="_xlnm.Print_Area" localSheetId="0">'Bt-II-2017-2018'!$A$1:$U$77</definedName>
    <definedName name="_xlnm.Print_Titles" localSheetId="1">'Bt-II-2015-2016 (2)'!$1:$5</definedName>
    <definedName name="_xlnm.Print_Titles" localSheetId="0">'Bt-II-2017-2018'!$1:$5</definedName>
  </definedNames>
  <calcPr fullCalcOnLoad="1"/>
</workbook>
</file>

<file path=xl/sharedStrings.xml><?xml version="1.0" encoding="utf-8"?>
<sst xmlns="http://schemas.openxmlformats.org/spreadsheetml/2006/main" count="265" uniqueCount="145">
  <si>
    <t>Liczba godzin w semestrze</t>
  </si>
  <si>
    <t>ECTS</t>
  </si>
  <si>
    <t>Razem</t>
  </si>
  <si>
    <t>w.</t>
  </si>
  <si>
    <t>konw.</t>
  </si>
  <si>
    <t>ćw.</t>
  </si>
  <si>
    <t xml:space="preserve">lab. </t>
  </si>
  <si>
    <t>sem.</t>
  </si>
  <si>
    <t>Egz. po sem.</t>
  </si>
  <si>
    <t>Godzinowy rozkład zajęć</t>
  </si>
  <si>
    <t>w tym</t>
  </si>
  <si>
    <t>Rok I</t>
  </si>
  <si>
    <t>Rok II</t>
  </si>
  <si>
    <t>1 sem.</t>
  </si>
  <si>
    <t>2 sem.</t>
  </si>
  <si>
    <t>3 sem.</t>
  </si>
  <si>
    <t>4 sem.</t>
  </si>
  <si>
    <t>Bioinformatyka</t>
  </si>
  <si>
    <t>Metody analityczne w procesach biotechnologicznych</t>
  </si>
  <si>
    <t>Planowanie eksperymentu i techniki doświadczalne</t>
  </si>
  <si>
    <t>Analiza statystyczna danych doświadczalnych</t>
  </si>
  <si>
    <t>Immunologia</t>
  </si>
  <si>
    <t>Wirusologia</t>
  </si>
  <si>
    <t>Chemia i biochemia żywności</t>
  </si>
  <si>
    <t>Mikologia</t>
  </si>
  <si>
    <t>Toksykologia</t>
  </si>
  <si>
    <t>Chemia medyczna</t>
  </si>
  <si>
    <t>Organizmy genetycznie modyfikowane</t>
  </si>
  <si>
    <t>Społeczne, ekonomiczne i prawne aspekty biotechnologii</t>
  </si>
  <si>
    <t>Higiena produkcji</t>
  </si>
  <si>
    <t>Biotechnologia w remediacji obszarów skażonych</t>
  </si>
  <si>
    <t>Immunochemia</t>
  </si>
  <si>
    <t>Identyfikacja i klasyfikacja bakterii</t>
  </si>
  <si>
    <t>Ekologia drobnoustrojów</t>
  </si>
  <si>
    <t>Techniki pozyskiwania szczepów</t>
  </si>
  <si>
    <t>Biotransformacja związków organicznych</t>
  </si>
  <si>
    <t>Wybrane zagadnienia z żywienia człowieka</t>
  </si>
  <si>
    <t>Ogólna technologia żywności</t>
  </si>
  <si>
    <t>Ocena mikrobiologicznych zagrożeń żywności</t>
  </si>
  <si>
    <t>Biotechnologie w przemyśle spożywczym</t>
  </si>
  <si>
    <t>Dozwolone substancje dodatkowe w żywności</t>
  </si>
  <si>
    <t>Opakowania żywności</t>
  </si>
  <si>
    <t>Nowoczesne trendy w analityce żywności</t>
  </si>
  <si>
    <t>10 + egz. dyp.</t>
  </si>
  <si>
    <t>Terminologia angielska w biotechnologii</t>
  </si>
  <si>
    <t>Hodowle komórek i tkanek</t>
  </si>
  <si>
    <t xml:space="preserve">Bioróżnorodność </t>
  </si>
  <si>
    <t>Wykłady monograficzne</t>
  </si>
  <si>
    <t>Wirusologia medyczna</t>
  </si>
  <si>
    <t xml:space="preserve">Proteomika i metabolomika </t>
  </si>
  <si>
    <t>Język obcy II (wskazany język angielski)</t>
  </si>
  <si>
    <t>Żywność ekologiczna</t>
  </si>
  <si>
    <t xml:space="preserve">Pracownia magisterska </t>
  </si>
  <si>
    <t>Przedmioty swobodnego wyboru</t>
  </si>
  <si>
    <t>Po I roku studiów obowiązują 2 tygodnie praktyk zawodowych (60 godzin)</t>
  </si>
  <si>
    <t>Wybór specjalności w semestrze poprzedzającym realizację</t>
  </si>
  <si>
    <t>Wychowanie fizyczne</t>
  </si>
  <si>
    <t>Systemy zarządzania jakością 
w biotechnologii</t>
  </si>
  <si>
    <t>BIOTECHNOLOGIA STUDIA II STOPNIA STACJONARNE  (od roku 2015/2016)</t>
  </si>
  <si>
    <t>Praktyka zawodowa</t>
  </si>
  <si>
    <t>Seminarium magisterskie</t>
  </si>
  <si>
    <t>Filozofia</t>
  </si>
  <si>
    <t>WMP_BTS2OO_01</t>
  </si>
  <si>
    <t>WMP_BTS2OO_02</t>
  </si>
  <si>
    <t>WMP_BTS2OO_03</t>
  </si>
  <si>
    <t>WMP_BTS2OO_04</t>
  </si>
  <si>
    <t>WMP_BTS2OO_05</t>
  </si>
  <si>
    <t>WMP_BTS2OO_06</t>
  </si>
  <si>
    <t>WMP_BTS2OO_07</t>
  </si>
  <si>
    <t>WMP_BTS2OO_08</t>
  </si>
  <si>
    <t>WMP_BTS2OO_09</t>
  </si>
  <si>
    <t>WMP_BTS2OO_10</t>
  </si>
  <si>
    <t>WMP_BTS2OO_11</t>
  </si>
  <si>
    <t>WMP_BTS2OO_12</t>
  </si>
  <si>
    <t>WMP_BTS2OO_13</t>
  </si>
  <si>
    <t>WMP_BTS2OO_14</t>
  </si>
  <si>
    <t>WMP_BTS2OO_15</t>
  </si>
  <si>
    <t>WMP_BTS2OO_16</t>
  </si>
  <si>
    <t>WMP_BTS2OO_17</t>
  </si>
  <si>
    <t>WMP_BTS2OO_18</t>
  </si>
  <si>
    <t>WMP_BTS2OO_19</t>
  </si>
  <si>
    <t>WMP_BTS2OO_20</t>
  </si>
  <si>
    <t>WMP_BTS2OO_21</t>
  </si>
  <si>
    <t>WMP_BTS2OO_22</t>
  </si>
  <si>
    <t>WMP_BTS2OO_23</t>
  </si>
  <si>
    <t>WMP_BTS2OO_24</t>
  </si>
  <si>
    <t>WMP_BTS2OO_25</t>
  </si>
  <si>
    <t>WMP_BTS2BZ_26</t>
  </si>
  <si>
    <t>WMP_BTS2BZ_27</t>
  </si>
  <si>
    <t>WMP_BTS2BZ_28</t>
  </si>
  <si>
    <t>WMP_BTS2BZ_29</t>
  </si>
  <si>
    <t>WMP_BTS2BZ_30</t>
  </si>
  <si>
    <t>WMP_BTS2BZ_31</t>
  </si>
  <si>
    <t>WMP_BTS2BZ_32</t>
  </si>
  <si>
    <t>WMP_BTS2BZ_33</t>
  </si>
  <si>
    <t>Semestr 1</t>
  </si>
  <si>
    <t>Semestr 2</t>
  </si>
  <si>
    <t>Semestr 3</t>
  </si>
  <si>
    <t>Semestr 4</t>
  </si>
  <si>
    <t>PRZEDMIOTY KSZTAŁCENIA OGÓLNEGO</t>
  </si>
  <si>
    <t>PRZEDMIOTY KSZTAŁCENIA PODSTAWOWEGO</t>
  </si>
  <si>
    <t>PRZEDMIOTY KSZTAŁCENIA KIERUNKOWEGO</t>
  </si>
  <si>
    <t xml:space="preserve">PRZEDMIOTY KSZTAŁCENIA SPECJALNOŚCIOWEGO: Biotechnologia żywności </t>
  </si>
  <si>
    <t xml:space="preserve">Razem: Biotechnologia żywności </t>
  </si>
  <si>
    <t>Razem: Biotechnologia drobnoustrojów</t>
  </si>
  <si>
    <t>WMP_BTS2BD_26</t>
  </si>
  <si>
    <t>WMP_BTS2BD_27</t>
  </si>
  <si>
    <t>WMP_BTS2BD_28</t>
  </si>
  <si>
    <t>WMP_BTS2BD_29</t>
  </si>
  <si>
    <t>WMP_BTS2BD_30</t>
  </si>
  <si>
    <t>WMP_BTS2BD_31</t>
  </si>
  <si>
    <t>WMP_BTS2BD_32</t>
  </si>
  <si>
    <t>60.</t>
  </si>
  <si>
    <t>Kody przedmiotów</t>
  </si>
  <si>
    <t>Nazwa przedmiot</t>
  </si>
  <si>
    <t>Przedmioty kształcenia specjalnościowego: BIOTECHNOLOGIA ŻYWNOŚCI</t>
  </si>
  <si>
    <t>Przedmioty kształcenia specjalnościowego: BIOTECHNOLOGIA DROBNOUSTROJÓW</t>
  </si>
  <si>
    <t>WMP_BTS2BZ_25</t>
  </si>
  <si>
    <t>2T</t>
  </si>
  <si>
    <t>PRZEDMIOTY KSZTAŁCENIA SPECJALNOŚCIOWEGO:  Mikrobioanalityka</t>
  </si>
  <si>
    <r>
      <t>BIOTECHNOLOGIA STUDIA II STOPNIA STACJONARNE  (od roku 201</t>
    </r>
    <r>
      <rPr>
        <b/>
        <sz val="13"/>
        <rFont val="Calibri"/>
        <family val="2"/>
      </rPr>
      <t>7</t>
    </r>
    <r>
      <rPr>
        <b/>
        <sz val="13"/>
        <rFont val="Times New Roman"/>
        <family val="1"/>
      </rPr>
      <t>/2018)</t>
    </r>
  </si>
  <si>
    <t>WMP_BTS2MBA_25</t>
  </si>
  <si>
    <t>WMP_BTS2MBA_26</t>
  </si>
  <si>
    <t>Mikrobioanalityka</t>
  </si>
  <si>
    <t>Komputerowe wspomaganie eksperymentu</t>
  </si>
  <si>
    <t>WMP_BTS2MBA_27</t>
  </si>
  <si>
    <t>WMP_BTS2MBA_28</t>
  </si>
  <si>
    <t>WMP_BTS2MBA_29</t>
  </si>
  <si>
    <t>WMP_BTS2MBA_30</t>
  </si>
  <si>
    <t>WMP_BTS2MBA_31</t>
  </si>
  <si>
    <t>Sensory i biosensory</t>
  </si>
  <si>
    <t>zostawiłam</t>
  </si>
  <si>
    <t>PRZEDMIOTY KSZTAŁCENIA SPECJALNOŚCIOWEGO: Biotechnologia rolnicza</t>
  </si>
  <si>
    <t>WMP_BTS2BR_25</t>
  </si>
  <si>
    <t>WMP_BTS2BR_26</t>
  </si>
  <si>
    <t>WMP_BTS2BR_28</t>
  </si>
  <si>
    <t>WMP_BTS2BR_29</t>
  </si>
  <si>
    <t>Technologie modyfikacji genetycznych</t>
  </si>
  <si>
    <t>Biorolnictwo</t>
  </si>
  <si>
    <t>Biomonitoring stanu środowiska glebowego</t>
  </si>
  <si>
    <t>Po I roku studiów obowiązują 2 tygodnie praktyk zawodowych (2T)</t>
  </si>
  <si>
    <t>Technologie produkcji paliw z biomasy</t>
  </si>
  <si>
    <t>WMP_BTS2BR_27</t>
  </si>
  <si>
    <t>Razem: Biotechnologia rolnicza</t>
  </si>
  <si>
    <t>Razem: Mikrobioanalityka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</si>
</sst>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-Roman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Book Antiqua"/>
      <family val="1"/>
    </font>
    <font>
      <b/>
      <sz val="13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/>
      <right/>
      <top>
        <color indexed="63"/>
      </top>
      <bottom style="thin"/>
    </border>
    <border>
      <left/>
      <right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" fontId="3" fillId="0" borderId="12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9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2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/>
    </xf>
    <xf numFmtId="1" fontId="4" fillId="33" borderId="15" xfId="0" applyNumberFormat="1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1" fontId="3" fillId="0" borderId="21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 indent="4"/>
    </xf>
    <xf numFmtId="0" fontId="14" fillId="33" borderId="19" xfId="0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14" fillId="33" borderId="20" xfId="0" applyFont="1" applyFill="1" applyBorder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40" xfId="0" applyFont="1" applyFill="1" applyBorder="1" applyAlignment="1">
      <alignment vertical="center"/>
    </xf>
    <xf numFmtId="49" fontId="3" fillId="34" borderId="18" xfId="0" applyNumberFormat="1" applyFont="1" applyFill="1" applyBorder="1" applyAlignment="1">
      <alignment vertical="center"/>
    </xf>
    <xf numFmtId="0" fontId="3" fillId="34" borderId="41" xfId="0" applyFont="1" applyFill="1" applyBorder="1" applyAlignment="1">
      <alignment vertical="center" wrapText="1"/>
    </xf>
    <xf numFmtId="49" fontId="3" fillId="34" borderId="20" xfId="0" applyNumberFormat="1" applyFont="1" applyFill="1" applyBorder="1" applyAlignment="1">
      <alignment vertical="center"/>
    </xf>
    <xf numFmtId="0" fontId="3" fillId="34" borderId="40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4" fillId="33" borderId="39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 shrinkToFit="1"/>
    </xf>
    <xf numFmtId="0" fontId="51" fillId="0" borderId="14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textRotation="90"/>
    </xf>
    <xf numFmtId="1" fontId="51" fillId="0" borderId="10" xfId="0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 textRotation="90"/>
    </xf>
    <xf numFmtId="0" fontId="6" fillId="34" borderId="43" xfId="0" applyFont="1" applyFill="1" applyBorder="1" applyAlignment="1">
      <alignment horizontal="center" vertical="center" textRotation="90"/>
    </xf>
    <xf numFmtId="0" fontId="3" fillId="34" borderId="14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34" borderId="36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left" vertical="center" wrapText="1" indent="4"/>
    </xf>
    <xf numFmtId="49" fontId="4" fillId="0" borderId="54" xfId="0" applyNumberFormat="1" applyFont="1" applyFill="1" applyBorder="1" applyAlignment="1">
      <alignment horizontal="left" vertical="center" wrapText="1" indent="4"/>
    </xf>
    <xf numFmtId="0" fontId="3" fillId="34" borderId="55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44" xfId="0" applyFont="1" applyFill="1" applyBorder="1" applyAlignment="1">
      <alignment horizontal="center" vertical="center" wrapText="1" shrinkToFit="1"/>
    </xf>
    <xf numFmtId="1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 textRotation="90"/>
    </xf>
    <xf numFmtId="0" fontId="4" fillId="34" borderId="42" xfId="0" applyFont="1" applyFill="1" applyBorder="1" applyAlignment="1">
      <alignment horizontal="center" vertical="center" textRotation="90"/>
    </xf>
    <xf numFmtId="0" fontId="4" fillId="34" borderId="43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 indent="4"/>
    </xf>
    <xf numFmtId="49" fontId="4" fillId="0" borderId="40" xfId="0" applyNumberFormat="1" applyFont="1" applyFill="1" applyBorder="1" applyAlignment="1">
      <alignment horizontal="left" vertical="center" wrapText="1" indent="4"/>
    </xf>
    <xf numFmtId="0" fontId="51" fillId="0" borderId="22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="75" zoomScaleNormal="75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Q27" sqref="Q27"/>
    </sheetView>
  </sheetViews>
  <sheetFormatPr defaultColWidth="9.140625" defaultRowHeight="12.75"/>
  <cols>
    <col min="1" max="1" width="24.8515625" style="55" customWidth="1"/>
    <col min="2" max="2" width="42.00390625" style="56" customWidth="1"/>
    <col min="3" max="3" width="5.57421875" style="54" customWidth="1"/>
    <col min="4" max="5" width="6.8515625" style="57" customWidth="1"/>
    <col min="6" max="6" width="6.7109375" style="57" customWidth="1"/>
    <col min="7" max="7" width="5.00390625" style="57" customWidth="1"/>
    <col min="8" max="8" width="7.7109375" style="57" customWidth="1"/>
    <col min="9" max="9" width="5.7109375" style="57" customWidth="1"/>
    <col min="10" max="11" width="4.7109375" style="58" customWidth="1"/>
    <col min="12" max="12" width="4.7109375" style="59" customWidth="1"/>
    <col min="13" max="14" width="4.7109375" style="57" customWidth="1"/>
    <col min="15" max="15" width="4.7109375" style="53" customWidth="1"/>
    <col min="16" max="17" width="4.7109375" style="57" customWidth="1"/>
    <col min="18" max="18" width="4.7109375" style="53" customWidth="1"/>
    <col min="19" max="20" width="4.7109375" style="57" customWidth="1"/>
    <col min="21" max="21" width="4.7109375" style="53" customWidth="1"/>
    <col min="22" max="22" width="27.57421875" style="54" customWidth="1"/>
    <col min="23" max="16384" width="9.140625" style="54" customWidth="1"/>
  </cols>
  <sheetData>
    <row r="1" spans="1:21" s="18" customFormat="1" ht="30" customHeight="1" thickBot="1">
      <c r="A1" s="219" t="s">
        <v>120</v>
      </c>
      <c r="B1" s="219"/>
      <c r="C1" s="219"/>
      <c r="D1" s="220"/>
      <c r="E1" s="220"/>
      <c r="F1" s="220"/>
      <c r="G1" s="220"/>
      <c r="H1" s="220"/>
      <c r="I1" s="220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1" s="17" customFormat="1" ht="15.75" customHeight="1" thickBot="1">
      <c r="A2" s="238" t="s">
        <v>113</v>
      </c>
      <c r="B2" s="240" t="s">
        <v>114</v>
      </c>
      <c r="C2" s="245" t="s">
        <v>8</v>
      </c>
      <c r="D2" s="248" t="s">
        <v>0</v>
      </c>
      <c r="E2" s="249"/>
      <c r="F2" s="249"/>
      <c r="G2" s="249"/>
      <c r="H2" s="249"/>
      <c r="I2" s="250"/>
      <c r="J2" s="274" t="s">
        <v>9</v>
      </c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6"/>
    </row>
    <row r="3" spans="1:21" s="17" customFormat="1" ht="15.75" customHeight="1" thickBot="1">
      <c r="A3" s="238"/>
      <c r="B3" s="240"/>
      <c r="C3" s="223"/>
      <c r="D3" s="263" t="s">
        <v>2</v>
      </c>
      <c r="E3" s="234" t="s">
        <v>10</v>
      </c>
      <c r="F3" s="253"/>
      <c r="G3" s="253"/>
      <c r="H3" s="253"/>
      <c r="I3" s="232"/>
      <c r="J3" s="224" t="s">
        <v>11</v>
      </c>
      <c r="K3" s="224"/>
      <c r="L3" s="225"/>
      <c r="M3" s="224"/>
      <c r="N3" s="224"/>
      <c r="O3" s="259"/>
      <c r="P3" s="223" t="s">
        <v>12</v>
      </c>
      <c r="Q3" s="224"/>
      <c r="R3" s="225"/>
      <c r="S3" s="224"/>
      <c r="T3" s="224"/>
      <c r="U3" s="226"/>
    </row>
    <row r="4" spans="1:21" s="17" customFormat="1" ht="15.75" customHeight="1">
      <c r="A4" s="238"/>
      <c r="B4" s="240"/>
      <c r="C4" s="223"/>
      <c r="D4" s="264"/>
      <c r="E4" s="234" t="s">
        <v>3</v>
      </c>
      <c r="F4" s="267" t="s">
        <v>4</v>
      </c>
      <c r="G4" s="251" t="s">
        <v>5</v>
      </c>
      <c r="H4" s="255" t="s">
        <v>6</v>
      </c>
      <c r="I4" s="232" t="s">
        <v>7</v>
      </c>
      <c r="J4" s="234" t="s">
        <v>13</v>
      </c>
      <c r="K4" s="223"/>
      <c r="L4" s="230" t="s">
        <v>1</v>
      </c>
      <c r="M4" s="234" t="s">
        <v>14</v>
      </c>
      <c r="N4" s="223"/>
      <c r="O4" s="230" t="s">
        <v>1</v>
      </c>
      <c r="P4" s="234" t="s">
        <v>15</v>
      </c>
      <c r="Q4" s="223"/>
      <c r="R4" s="230" t="s">
        <v>1</v>
      </c>
      <c r="S4" s="234" t="s">
        <v>16</v>
      </c>
      <c r="T4" s="223"/>
      <c r="U4" s="230" t="s">
        <v>1</v>
      </c>
    </row>
    <row r="5" spans="1:21" s="17" customFormat="1" ht="20.25" customHeight="1" thickBot="1">
      <c r="A5" s="239"/>
      <c r="B5" s="241"/>
      <c r="C5" s="223"/>
      <c r="D5" s="265"/>
      <c r="E5" s="254"/>
      <c r="F5" s="268"/>
      <c r="G5" s="252"/>
      <c r="H5" s="256"/>
      <c r="I5" s="233"/>
      <c r="J5" s="93" t="s">
        <v>3</v>
      </c>
      <c r="K5" s="94" t="s">
        <v>5</v>
      </c>
      <c r="L5" s="231"/>
      <c r="M5" s="93" t="s">
        <v>3</v>
      </c>
      <c r="N5" s="94" t="s">
        <v>5</v>
      </c>
      <c r="O5" s="231"/>
      <c r="P5" s="93" t="s">
        <v>3</v>
      </c>
      <c r="Q5" s="94" t="s">
        <v>5</v>
      </c>
      <c r="R5" s="231"/>
      <c r="S5" s="93" t="s">
        <v>3</v>
      </c>
      <c r="T5" s="94" t="s">
        <v>5</v>
      </c>
      <c r="U5" s="231"/>
    </row>
    <row r="6" spans="1:21" s="17" customFormat="1" ht="24.75" customHeight="1" thickBot="1">
      <c r="A6" s="246" t="s">
        <v>99</v>
      </c>
      <c r="B6" s="247"/>
      <c r="C6" s="247"/>
      <c r="D6" s="71"/>
      <c r="E6" s="77"/>
      <c r="F6" s="91"/>
      <c r="G6" s="91"/>
      <c r="H6" s="92"/>
      <c r="I6" s="82"/>
      <c r="J6" s="100"/>
      <c r="K6" s="80"/>
      <c r="L6" s="105"/>
      <c r="M6" s="79"/>
      <c r="N6" s="80"/>
      <c r="O6" s="105"/>
      <c r="P6" s="79"/>
      <c r="Q6" s="80"/>
      <c r="R6" s="105"/>
      <c r="S6" s="77"/>
      <c r="T6" s="76"/>
      <c r="U6" s="106"/>
    </row>
    <row r="7" spans="1:21" s="17" customFormat="1" ht="24.75" customHeight="1">
      <c r="A7" s="108" t="s">
        <v>62</v>
      </c>
      <c r="B7" s="38" t="s">
        <v>50</v>
      </c>
      <c r="C7" s="65"/>
      <c r="D7" s="24">
        <f>SUM(E7:I7)</f>
        <v>30</v>
      </c>
      <c r="E7" s="68"/>
      <c r="F7" s="166"/>
      <c r="G7" s="166">
        <v>30</v>
      </c>
      <c r="H7" s="167"/>
      <c r="I7" s="168"/>
      <c r="J7" s="169"/>
      <c r="K7" s="170"/>
      <c r="L7" s="171"/>
      <c r="M7" s="172"/>
      <c r="N7" s="168">
        <v>2</v>
      </c>
      <c r="O7" s="173">
        <v>4</v>
      </c>
      <c r="P7" s="174"/>
      <c r="Q7" s="168"/>
      <c r="R7" s="173"/>
      <c r="S7" s="174"/>
      <c r="T7" s="175"/>
      <c r="U7" s="176"/>
    </row>
    <row r="8" spans="1:21" s="50" customFormat="1" ht="24.75" customHeight="1">
      <c r="A8" s="108" t="s">
        <v>63</v>
      </c>
      <c r="B8" s="38" t="s">
        <v>44</v>
      </c>
      <c r="C8" s="96"/>
      <c r="D8" s="24">
        <f>SUM(E8:I8)</f>
        <v>15</v>
      </c>
      <c r="E8" s="43"/>
      <c r="F8" s="166"/>
      <c r="G8" s="166">
        <v>15</v>
      </c>
      <c r="H8" s="177"/>
      <c r="I8" s="170"/>
      <c r="J8" s="169"/>
      <c r="K8" s="170"/>
      <c r="L8" s="171"/>
      <c r="M8" s="172"/>
      <c r="N8" s="170">
        <v>1</v>
      </c>
      <c r="O8" s="171">
        <v>1</v>
      </c>
      <c r="P8" s="174"/>
      <c r="Q8" s="170"/>
      <c r="R8" s="171"/>
      <c r="S8" s="174"/>
      <c r="T8" s="175"/>
      <c r="U8" s="176"/>
    </row>
    <row r="9" spans="1:21" s="17" customFormat="1" ht="24.75" customHeight="1">
      <c r="A9" s="108" t="s">
        <v>64</v>
      </c>
      <c r="B9" s="38" t="s">
        <v>61</v>
      </c>
      <c r="C9" s="96"/>
      <c r="D9" s="24">
        <f>SUM(E9:I9)</f>
        <v>30</v>
      </c>
      <c r="E9" s="43">
        <v>30</v>
      </c>
      <c r="F9" s="166"/>
      <c r="G9" s="166"/>
      <c r="H9" s="177"/>
      <c r="I9" s="170"/>
      <c r="J9" s="169">
        <v>2</v>
      </c>
      <c r="K9" s="170"/>
      <c r="L9" s="171">
        <v>2</v>
      </c>
      <c r="M9" s="172"/>
      <c r="N9" s="170"/>
      <c r="O9" s="171"/>
      <c r="P9" s="169"/>
      <c r="Q9" s="170"/>
      <c r="R9" s="171"/>
      <c r="S9" s="178"/>
      <c r="T9" s="175"/>
      <c r="U9" s="176"/>
    </row>
    <row r="10" spans="1:21" s="119" customFormat="1" ht="30" customHeight="1">
      <c r="A10" s="108" t="s">
        <v>65</v>
      </c>
      <c r="B10" s="38" t="s">
        <v>28</v>
      </c>
      <c r="C10" s="65"/>
      <c r="D10" s="24">
        <f>SUM(E10:I10)</f>
        <v>30</v>
      </c>
      <c r="E10" s="43">
        <v>15</v>
      </c>
      <c r="F10" s="179"/>
      <c r="G10" s="166">
        <v>15</v>
      </c>
      <c r="H10" s="180"/>
      <c r="I10" s="168"/>
      <c r="J10" s="181"/>
      <c r="K10" s="168"/>
      <c r="L10" s="173"/>
      <c r="M10" s="174">
        <v>1</v>
      </c>
      <c r="N10" s="170">
        <v>1</v>
      </c>
      <c r="O10" s="171">
        <v>3</v>
      </c>
      <c r="P10" s="174"/>
      <c r="Q10" s="168"/>
      <c r="R10" s="173"/>
      <c r="S10" s="174"/>
      <c r="T10" s="175"/>
      <c r="U10" s="182"/>
    </row>
    <row r="11" spans="1:21" s="17" customFormat="1" ht="21" customHeight="1">
      <c r="A11" s="108" t="s">
        <v>66</v>
      </c>
      <c r="B11" s="75" t="s">
        <v>53</v>
      </c>
      <c r="C11" s="33"/>
      <c r="D11" s="24">
        <v>60</v>
      </c>
      <c r="E11" s="43">
        <v>60</v>
      </c>
      <c r="F11" s="166"/>
      <c r="G11" s="166"/>
      <c r="H11" s="180"/>
      <c r="I11" s="168"/>
      <c r="J11" s="181">
        <v>1</v>
      </c>
      <c r="K11" s="168"/>
      <c r="L11" s="173">
        <v>1</v>
      </c>
      <c r="M11" s="174">
        <v>1</v>
      </c>
      <c r="N11" s="168"/>
      <c r="O11" s="173">
        <v>1</v>
      </c>
      <c r="P11" s="174">
        <v>2</v>
      </c>
      <c r="Q11" s="168"/>
      <c r="R11" s="173">
        <v>2</v>
      </c>
      <c r="S11" s="178"/>
      <c r="T11" s="175"/>
      <c r="U11" s="182"/>
    </row>
    <row r="12" spans="1:21" s="17" customFormat="1" ht="24.75" customHeight="1">
      <c r="A12" s="143" t="s">
        <v>100</v>
      </c>
      <c r="B12" s="28"/>
      <c r="C12" s="27"/>
      <c r="D12" s="24"/>
      <c r="E12" s="43"/>
      <c r="F12" s="166"/>
      <c r="G12" s="166"/>
      <c r="H12" s="177"/>
      <c r="I12" s="170"/>
      <c r="J12" s="169"/>
      <c r="K12" s="170"/>
      <c r="L12" s="171"/>
      <c r="M12" s="172"/>
      <c r="N12" s="170"/>
      <c r="O12" s="171"/>
      <c r="P12" s="174"/>
      <c r="Q12" s="170"/>
      <c r="R12" s="171"/>
      <c r="S12" s="174"/>
      <c r="T12" s="175"/>
      <c r="U12" s="176"/>
    </row>
    <row r="13" spans="1:21" s="17" customFormat="1" ht="15.75">
      <c r="A13" s="237" t="s">
        <v>67</v>
      </c>
      <c r="B13" s="243" t="s">
        <v>19</v>
      </c>
      <c r="C13" s="244"/>
      <c r="D13" s="242">
        <f>SUM(E13:I14)</f>
        <v>15</v>
      </c>
      <c r="E13" s="266"/>
      <c r="F13" s="258"/>
      <c r="G13" s="258">
        <v>15</v>
      </c>
      <c r="H13" s="257"/>
      <c r="I13" s="236"/>
      <c r="J13" s="235"/>
      <c r="K13" s="260">
        <v>1</v>
      </c>
      <c r="L13" s="199">
        <v>1</v>
      </c>
      <c r="M13" s="271"/>
      <c r="N13" s="272"/>
      <c r="O13" s="201"/>
      <c r="P13" s="198"/>
      <c r="Q13" s="236"/>
      <c r="R13" s="201"/>
      <c r="S13" s="198"/>
      <c r="T13" s="222"/>
      <c r="U13" s="221"/>
    </row>
    <row r="14" spans="1:21" s="17" customFormat="1" ht="15.75">
      <c r="A14" s="237"/>
      <c r="B14" s="243"/>
      <c r="C14" s="244"/>
      <c r="D14" s="242"/>
      <c r="E14" s="266"/>
      <c r="F14" s="258"/>
      <c r="G14" s="258"/>
      <c r="H14" s="257"/>
      <c r="I14" s="236"/>
      <c r="J14" s="235"/>
      <c r="K14" s="261"/>
      <c r="L14" s="199"/>
      <c r="M14" s="271"/>
      <c r="N14" s="272"/>
      <c r="O14" s="201"/>
      <c r="P14" s="198"/>
      <c r="Q14" s="236"/>
      <c r="R14" s="201"/>
      <c r="S14" s="198"/>
      <c r="T14" s="222"/>
      <c r="U14" s="221"/>
    </row>
    <row r="15" spans="1:21" s="17" customFormat="1" ht="32.25" customHeight="1">
      <c r="A15" s="108" t="s">
        <v>68</v>
      </c>
      <c r="B15" s="38" t="s">
        <v>17</v>
      </c>
      <c r="C15" s="96"/>
      <c r="D15" s="24">
        <f>SUM(E15:I15)</f>
        <v>15</v>
      </c>
      <c r="E15" s="43"/>
      <c r="F15" s="166"/>
      <c r="G15" s="166"/>
      <c r="H15" s="180">
        <v>15</v>
      </c>
      <c r="I15" s="168"/>
      <c r="J15" s="169"/>
      <c r="K15" s="170">
        <v>1</v>
      </c>
      <c r="L15" s="171">
        <v>1</v>
      </c>
      <c r="M15" s="172"/>
      <c r="N15" s="183"/>
      <c r="O15" s="173"/>
      <c r="P15" s="174"/>
      <c r="Q15" s="168"/>
      <c r="R15" s="173"/>
      <c r="S15" s="174"/>
      <c r="T15" s="175"/>
      <c r="U15" s="182"/>
    </row>
    <row r="16" spans="1:21" s="17" customFormat="1" ht="15.75">
      <c r="A16" s="108" t="s">
        <v>69</v>
      </c>
      <c r="B16" s="38" t="s">
        <v>20</v>
      </c>
      <c r="C16" s="96"/>
      <c r="D16" s="24">
        <f>SUM(E16:I16)</f>
        <v>15</v>
      </c>
      <c r="E16" s="43"/>
      <c r="F16" s="166"/>
      <c r="G16" s="166"/>
      <c r="H16" s="180">
        <v>15</v>
      </c>
      <c r="I16" s="170"/>
      <c r="J16" s="169"/>
      <c r="K16" s="168">
        <v>1</v>
      </c>
      <c r="L16" s="173">
        <v>1</v>
      </c>
      <c r="M16" s="172"/>
      <c r="N16" s="168"/>
      <c r="O16" s="173"/>
      <c r="P16" s="174"/>
      <c r="Q16" s="168"/>
      <c r="R16" s="173"/>
      <c r="S16" s="174"/>
      <c r="T16" s="175"/>
      <c r="U16" s="182"/>
    </row>
    <row r="17" spans="1:21" s="17" customFormat="1" ht="24.75" customHeight="1">
      <c r="A17" s="269" t="s">
        <v>101</v>
      </c>
      <c r="B17" s="270"/>
      <c r="C17" s="270"/>
      <c r="D17" s="24"/>
      <c r="E17" s="43"/>
      <c r="F17" s="166"/>
      <c r="G17" s="166"/>
      <c r="H17" s="180"/>
      <c r="I17" s="170"/>
      <c r="J17" s="169"/>
      <c r="K17" s="168"/>
      <c r="L17" s="173"/>
      <c r="M17" s="172"/>
      <c r="N17" s="168"/>
      <c r="O17" s="173"/>
      <c r="P17" s="174"/>
      <c r="Q17" s="168"/>
      <c r="R17" s="173"/>
      <c r="S17" s="174"/>
      <c r="T17" s="175"/>
      <c r="U17" s="182"/>
    </row>
    <row r="18" spans="1:21" s="17" customFormat="1" ht="24.75" customHeight="1">
      <c r="A18" s="108" t="s">
        <v>70</v>
      </c>
      <c r="B18" s="37" t="s">
        <v>21</v>
      </c>
      <c r="C18" s="65">
        <v>1</v>
      </c>
      <c r="D18" s="24">
        <f>SUM(E18:I18)</f>
        <v>45</v>
      </c>
      <c r="E18" s="43">
        <v>30</v>
      </c>
      <c r="F18" s="166"/>
      <c r="G18" s="166"/>
      <c r="H18" s="180">
        <v>15</v>
      </c>
      <c r="I18" s="168"/>
      <c r="J18" s="181">
        <v>2</v>
      </c>
      <c r="K18" s="168">
        <v>1</v>
      </c>
      <c r="L18" s="173">
        <v>4</v>
      </c>
      <c r="M18" s="174"/>
      <c r="N18" s="168"/>
      <c r="O18" s="173"/>
      <c r="P18" s="174"/>
      <c r="Q18" s="168"/>
      <c r="R18" s="173"/>
      <c r="S18" s="174"/>
      <c r="T18" s="175"/>
      <c r="U18" s="182"/>
    </row>
    <row r="19" spans="1:21" s="17" customFormat="1" ht="24.75" customHeight="1">
      <c r="A19" s="108" t="s">
        <v>71</v>
      </c>
      <c r="B19" s="37" t="s">
        <v>22</v>
      </c>
      <c r="C19" s="96">
        <v>1</v>
      </c>
      <c r="D19" s="24">
        <f>SUM(E19:I19)</f>
        <v>30</v>
      </c>
      <c r="E19" s="43">
        <v>15</v>
      </c>
      <c r="F19" s="166">
        <v>15</v>
      </c>
      <c r="G19" s="166"/>
      <c r="H19" s="180"/>
      <c r="I19" s="168"/>
      <c r="J19" s="181">
        <v>1</v>
      </c>
      <c r="K19" s="168">
        <v>1</v>
      </c>
      <c r="L19" s="173">
        <v>3</v>
      </c>
      <c r="M19" s="174"/>
      <c r="N19" s="168"/>
      <c r="O19" s="173"/>
      <c r="P19" s="174"/>
      <c r="Q19" s="168"/>
      <c r="R19" s="173"/>
      <c r="S19" s="174"/>
      <c r="T19" s="175"/>
      <c r="U19" s="182"/>
    </row>
    <row r="20" spans="1:21" s="17" customFormat="1" ht="24.75" customHeight="1">
      <c r="A20" s="108" t="s">
        <v>72</v>
      </c>
      <c r="B20" s="37" t="s">
        <v>24</v>
      </c>
      <c r="C20" s="96">
        <v>1</v>
      </c>
      <c r="D20" s="24">
        <f>SUM(E20:I20)</f>
        <v>30</v>
      </c>
      <c r="E20" s="43">
        <v>15</v>
      </c>
      <c r="F20" s="166"/>
      <c r="G20" s="166"/>
      <c r="H20" s="180">
        <v>15</v>
      </c>
      <c r="I20" s="168"/>
      <c r="J20" s="181">
        <v>1</v>
      </c>
      <c r="K20" s="168">
        <v>1</v>
      </c>
      <c r="L20" s="173">
        <v>3</v>
      </c>
      <c r="M20" s="174"/>
      <c r="N20" s="168"/>
      <c r="O20" s="173"/>
      <c r="P20" s="174"/>
      <c r="Q20" s="168"/>
      <c r="R20" s="173"/>
      <c r="S20" s="174"/>
      <c r="T20" s="175"/>
      <c r="U20" s="182"/>
    </row>
    <row r="21" spans="1:21" s="17" customFormat="1" ht="15.75">
      <c r="A21" s="282" t="s">
        <v>73</v>
      </c>
      <c r="B21" s="243" t="s">
        <v>45</v>
      </c>
      <c r="C21" s="244">
        <v>1</v>
      </c>
      <c r="D21" s="242">
        <f>SUM(E21:I21)</f>
        <v>45</v>
      </c>
      <c r="E21" s="266">
        <v>15</v>
      </c>
      <c r="F21" s="258">
        <v>15</v>
      </c>
      <c r="G21" s="258"/>
      <c r="H21" s="257">
        <v>15</v>
      </c>
      <c r="I21" s="236"/>
      <c r="J21" s="202">
        <v>1</v>
      </c>
      <c r="K21" s="168">
        <v>1</v>
      </c>
      <c r="L21" s="201">
        <v>5</v>
      </c>
      <c r="M21" s="194"/>
      <c r="N21" s="196"/>
      <c r="O21" s="192"/>
      <c r="P21" s="194"/>
      <c r="Q21" s="196"/>
      <c r="R21" s="192"/>
      <c r="S21" s="194"/>
      <c r="T21" s="196"/>
      <c r="U21" s="192"/>
    </row>
    <row r="22" spans="1:21" s="17" customFormat="1" ht="15.75">
      <c r="A22" s="283"/>
      <c r="B22" s="243"/>
      <c r="C22" s="244"/>
      <c r="D22" s="242"/>
      <c r="E22" s="266"/>
      <c r="F22" s="258"/>
      <c r="G22" s="258"/>
      <c r="H22" s="257"/>
      <c r="I22" s="236"/>
      <c r="J22" s="202"/>
      <c r="K22" s="168">
        <v>1</v>
      </c>
      <c r="L22" s="201"/>
      <c r="M22" s="195"/>
      <c r="N22" s="197"/>
      <c r="O22" s="193"/>
      <c r="P22" s="195"/>
      <c r="Q22" s="197"/>
      <c r="R22" s="193"/>
      <c r="S22" s="195"/>
      <c r="T22" s="197"/>
      <c r="U22" s="193"/>
    </row>
    <row r="23" spans="1:21" s="17" customFormat="1" ht="31.5">
      <c r="A23" s="108" t="s">
        <v>74</v>
      </c>
      <c r="B23" s="38" t="s">
        <v>18</v>
      </c>
      <c r="C23" s="96"/>
      <c r="D23" s="24">
        <f aca="true" t="shared" si="0" ref="D23:D28">SUM(E23:I23)</f>
        <v>30</v>
      </c>
      <c r="E23" s="43">
        <v>15</v>
      </c>
      <c r="F23" s="166"/>
      <c r="G23" s="166"/>
      <c r="H23" s="180">
        <v>15</v>
      </c>
      <c r="I23" s="168"/>
      <c r="J23" s="169">
        <v>1</v>
      </c>
      <c r="K23" s="170">
        <v>1</v>
      </c>
      <c r="L23" s="171">
        <v>3</v>
      </c>
      <c r="M23" s="174"/>
      <c r="N23" s="168"/>
      <c r="O23" s="184"/>
      <c r="P23" s="174"/>
      <c r="Q23" s="168"/>
      <c r="R23" s="173"/>
      <c r="S23" s="174"/>
      <c r="T23" s="175"/>
      <c r="U23" s="182"/>
    </row>
    <row r="24" spans="1:21" s="17" customFormat="1" ht="24.75" customHeight="1">
      <c r="A24" s="108" t="s">
        <v>75</v>
      </c>
      <c r="B24" s="37" t="s">
        <v>23</v>
      </c>
      <c r="C24" s="96">
        <v>2</v>
      </c>
      <c r="D24" s="24">
        <f t="shared" si="0"/>
        <v>60</v>
      </c>
      <c r="E24" s="43">
        <v>15</v>
      </c>
      <c r="F24" s="166"/>
      <c r="G24" s="166"/>
      <c r="H24" s="180">
        <v>45</v>
      </c>
      <c r="I24" s="168"/>
      <c r="J24" s="181"/>
      <c r="K24" s="168"/>
      <c r="L24" s="173"/>
      <c r="M24" s="174">
        <v>1</v>
      </c>
      <c r="N24" s="168">
        <v>3</v>
      </c>
      <c r="O24" s="173">
        <v>5</v>
      </c>
      <c r="P24" s="174"/>
      <c r="Q24" s="168"/>
      <c r="R24" s="173"/>
      <c r="S24" s="174"/>
      <c r="T24" s="175"/>
      <c r="U24" s="182"/>
    </row>
    <row r="25" spans="1:21" s="17" customFormat="1" ht="24.75" customHeight="1">
      <c r="A25" s="108" t="s">
        <v>76</v>
      </c>
      <c r="B25" s="37" t="s">
        <v>25</v>
      </c>
      <c r="C25" s="65">
        <v>2</v>
      </c>
      <c r="D25" s="24">
        <f t="shared" si="0"/>
        <v>45</v>
      </c>
      <c r="E25" s="43">
        <v>30</v>
      </c>
      <c r="F25" s="179">
        <v>15</v>
      </c>
      <c r="G25" s="166"/>
      <c r="H25" s="177"/>
      <c r="I25" s="168"/>
      <c r="J25" s="181"/>
      <c r="K25" s="168"/>
      <c r="L25" s="173"/>
      <c r="M25" s="174">
        <v>2</v>
      </c>
      <c r="N25" s="168">
        <v>1</v>
      </c>
      <c r="O25" s="173">
        <v>4</v>
      </c>
      <c r="P25" s="174"/>
      <c r="Q25" s="168"/>
      <c r="R25" s="173"/>
      <c r="S25" s="174"/>
      <c r="T25" s="175"/>
      <c r="U25" s="182"/>
    </row>
    <row r="26" spans="1:21" s="17" customFormat="1" ht="24.75" customHeight="1">
      <c r="A26" s="108" t="s">
        <v>77</v>
      </c>
      <c r="B26" s="37" t="s">
        <v>26</v>
      </c>
      <c r="C26" s="96">
        <v>3</v>
      </c>
      <c r="D26" s="24">
        <f t="shared" si="0"/>
        <v>30</v>
      </c>
      <c r="E26" s="43">
        <v>30</v>
      </c>
      <c r="F26" s="179"/>
      <c r="G26" s="166"/>
      <c r="H26" s="180"/>
      <c r="I26" s="168"/>
      <c r="J26" s="181"/>
      <c r="K26" s="168"/>
      <c r="L26" s="173"/>
      <c r="M26" s="174"/>
      <c r="N26" s="168"/>
      <c r="O26" s="173"/>
      <c r="P26" s="174">
        <v>2</v>
      </c>
      <c r="Q26" s="168"/>
      <c r="R26" s="173">
        <v>4</v>
      </c>
      <c r="S26" s="174"/>
      <c r="T26" s="175"/>
      <c r="U26" s="182"/>
    </row>
    <row r="27" spans="1:21" s="17" customFormat="1" ht="24.75" customHeight="1">
      <c r="A27" s="108" t="s">
        <v>78</v>
      </c>
      <c r="B27" s="38" t="s">
        <v>27</v>
      </c>
      <c r="C27" s="65"/>
      <c r="D27" s="24">
        <f t="shared" si="0"/>
        <v>30</v>
      </c>
      <c r="E27" s="43">
        <v>15</v>
      </c>
      <c r="F27" s="179">
        <v>15</v>
      </c>
      <c r="G27" s="166"/>
      <c r="H27" s="180"/>
      <c r="I27" s="168"/>
      <c r="J27" s="181">
        <v>1</v>
      </c>
      <c r="K27" s="170">
        <v>1</v>
      </c>
      <c r="L27" s="171">
        <v>3</v>
      </c>
      <c r="M27" s="174"/>
      <c r="N27" s="170"/>
      <c r="O27" s="171"/>
      <c r="P27" s="174"/>
      <c r="Q27" s="168"/>
      <c r="R27" s="173"/>
      <c r="S27" s="174"/>
      <c r="T27" s="175"/>
      <c r="U27" s="182"/>
    </row>
    <row r="28" spans="1:21" s="17" customFormat="1" ht="15.75" customHeight="1">
      <c r="A28" s="282" t="s">
        <v>79</v>
      </c>
      <c r="B28" s="243" t="s">
        <v>46</v>
      </c>
      <c r="C28" s="262"/>
      <c r="D28" s="242">
        <f t="shared" si="0"/>
        <v>30</v>
      </c>
      <c r="E28" s="266">
        <v>15</v>
      </c>
      <c r="F28" s="229"/>
      <c r="G28" s="258"/>
      <c r="H28" s="257">
        <v>15</v>
      </c>
      <c r="I28" s="236"/>
      <c r="J28" s="202">
        <v>1</v>
      </c>
      <c r="K28" s="260">
        <v>1</v>
      </c>
      <c r="L28" s="199">
        <v>3</v>
      </c>
      <c r="M28" s="198"/>
      <c r="N28" s="273"/>
      <c r="O28" s="199"/>
      <c r="P28" s="198"/>
      <c r="Q28" s="236"/>
      <c r="R28" s="201"/>
      <c r="S28" s="198"/>
      <c r="T28" s="222"/>
      <c r="U28" s="221"/>
    </row>
    <row r="29" spans="1:21" s="17" customFormat="1" ht="15.75">
      <c r="A29" s="283"/>
      <c r="B29" s="243"/>
      <c r="C29" s="262"/>
      <c r="D29" s="242"/>
      <c r="E29" s="266"/>
      <c r="F29" s="229"/>
      <c r="G29" s="258"/>
      <c r="H29" s="257"/>
      <c r="I29" s="236"/>
      <c r="J29" s="202"/>
      <c r="K29" s="261"/>
      <c r="L29" s="199"/>
      <c r="M29" s="198"/>
      <c r="N29" s="273"/>
      <c r="O29" s="199"/>
      <c r="P29" s="198"/>
      <c r="Q29" s="236"/>
      <c r="R29" s="201"/>
      <c r="S29" s="198"/>
      <c r="T29" s="222"/>
      <c r="U29" s="221"/>
    </row>
    <row r="30" spans="1:21" s="17" customFormat="1" ht="24.75" customHeight="1">
      <c r="A30" s="108" t="s">
        <v>80</v>
      </c>
      <c r="B30" s="37" t="s">
        <v>29</v>
      </c>
      <c r="C30" s="65"/>
      <c r="D30" s="24">
        <f>SUM(E30:I30)</f>
        <v>30</v>
      </c>
      <c r="E30" s="43"/>
      <c r="F30" s="179"/>
      <c r="G30" s="166"/>
      <c r="H30" s="180">
        <v>30</v>
      </c>
      <c r="I30" s="168"/>
      <c r="J30" s="181"/>
      <c r="K30" s="168"/>
      <c r="L30" s="173"/>
      <c r="M30" s="174"/>
      <c r="N30" s="168">
        <v>2</v>
      </c>
      <c r="O30" s="173">
        <v>3</v>
      </c>
      <c r="P30" s="174"/>
      <c r="Q30" s="168"/>
      <c r="R30" s="173"/>
      <c r="S30" s="174"/>
      <c r="T30" s="175"/>
      <c r="U30" s="182"/>
    </row>
    <row r="31" spans="1:21" s="17" customFormat="1" ht="31.5">
      <c r="A31" s="108" t="s">
        <v>81</v>
      </c>
      <c r="B31" s="38" t="s">
        <v>57</v>
      </c>
      <c r="C31" s="96"/>
      <c r="D31" s="24">
        <f>SUM(E31:I31)</f>
        <v>15</v>
      </c>
      <c r="E31" s="43"/>
      <c r="F31" s="179"/>
      <c r="G31" s="166">
        <v>15</v>
      </c>
      <c r="H31" s="180"/>
      <c r="I31" s="168"/>
      <c r="J31" s="181"/>
      <c r="K31" s="168"/>
      <c r="L31" s="173"/>
      <c r="M31" s="174"/>
      <c r="N31" s="168">
        <v>1</v>
      </c>
      <c r="O31" s="173">
        <v>1</v>
      </c>
      <c r="P31" s="174"/>
      <c r="Q31" s="168"/>
      <c r="R31" s="173"/>
      <c r="S31" s="174"/>
      <c r="T31" s="175"/>
      <c r="U31" s="182"/>
    </row>
    <row r="32" spans="1:21" s="17" customFormat="1" ht="24.75" customHeight="1">
      <c r="A32" s="108" t="s">
        <v>82</v>
      </c>
      <c r="B32" s="90" t="s">
        <v>47</v>
      </c>
      <c r="C32" s="33"/>
      <c r="D32" s="24">
        <f>SUM(E32:I32)</f>
        <v>30</v>
      </c>
      <c r="E32" s="68">
        <v>30</v>
      </c>
      <c r="F32" s="166"/>
      <c r="G32" s="166"/>
      <c r="H32" s="180"/>
      <c r="I32" s="168"/>
      <c r="J32" s="181"/>
      <c r="K32" s="168"/>
      <c r="L32" s="173"/>
      <c r="M32" s="174"/>
      <c r="N32" s="168"/>
      <c r="O32" s="173"/>
      <c r="P32" s="174">
        <v>2</v>
      </c>
      <c r="Q32" s="168"/>
      <c r="R32" s="173">
        <v>3</v>
      </c>
      <c r="S32" s="174"/>
      <c r="T32" s="175"/>
      <c r="U32" s="182"/>
    </row>
    <row r="33" spans="1:21" s="17" customFormat="1" ht="24.75" customHeight="1">
      <c r="A33" s="108" t="s">
        <v>83</v>
      </c>
      <c r="B33" s="33" t="s">
        <v>52</v>
      </c>
      <c r="C33" s="65"/>
      <c r="D33" s="24">
        <f>SUM(E33:I33)</f>
        <v>90</v>
      </c>
      <c r="E33" s="68"/>
      <c r="F33" s="179"/>
      <c r="G33" s="179"/>
      <c r="H33" s="179">
        <v>90</v>
      </c>
      <c r="I33" s="170"/>
      <c r="J33" s="169"/>
      <c r="K33" s="168"/>
      <c r="L33" s="173"/>
      <c r="M33" s="172"/>
      <c r="N33" s="170"/>
      <c r="O33" s="171"/>
      <c r="P33" s="172"/>
      <c r="Q33" s="170">
        <v>3</v>
      </c>
      <c r="R33" s="171"/>
      <c r="S33" s="172"/>
      <c r="T33" s="185">
        <v>3</v>
      </c>
      <c r="U33" s="186">
        <v>20</v>
      </c>
    </row>
    <row r="34" spans="1:21" s="17" customFormat="1" ht="24.75" customHeight="1">
      <c r="A34" s="108" t="s">
        <v>84</v>
      </c>
      <c r="B34" s="33" t="s">
        <v>60</v>
      </c>
      <c r="C34" s="65"/>
      <c r="D34" s="24">
        <f>SUM(E34:I34)</f>
        <v>45</v>
      </c>
      <c r="E34" s="68"/>
      <c r="F34" s="179"/>
      <c r="G34" s="179"/>
      <c r="H34" s="179"/>
      <c r="I34" s="170">
        <v>45</v>
      </c>
      <c r="J34" s="169"/>
      <c r="K34" s="168"/>
      <c r="L34" s="173"/>
      <c r="M34" s="172"/>
      <c r="N34" s="170"/>
      <c r="O34" s="171"/>
      <c r="P34" s="172"/>
      <c r="Q34" s="170">
        <v>1</v>
      </c>
      <c r="R34" s="171">
        <v>4</v>
      </c>
      <c r="S34" s="172"/>
      <c r="T34" s="185">
        <v>2</v>
      </c>
      <c r="U34" s="186">
        <v>10</v>
      </c>
    </row>
    <row r="35" spans="1:21" s="17" customFormat="1" ht="24.75" customHeight="1">
      <c r="A35" s="108" t="s">
        <v>85</v>
      </c>
      <c r="B35" s="146" t="s">
        <v>59</v>
      </c>
      <c r="C35" s="41"/>
      <c r="D35" s="24" t="s">
        <v>118</v>
      </c>
      <c r="E35" s="68"/>
      <c r="F35" s="179"/>
      <c r="G35" s="179"/>
      <c r="H35" s="179"/>
      <c r="I35" s="170"/>
      <c r="J35" s="169"/>
      <c r="K35" s="168"/>
      <c r="L35" s="173"/>
      <c r="M35" s="172"/>
      <c r="N35" s="170"/>
      <c r="O35" s="171"/>
      <c r="P35" s="174"/>
      <c r="Q35" s="168" t="s">
        <v>118</v>
      </c>
      <c r="R35" s="171">
        <v>4</v>
      </c>
      <c r="S35" s="174"/>
      <c r="T35" s="175"/>
      <c r="U35" s="187"/>
    </row>
    <row r="36" spans="1:21" s="49" customFormat="1" ht="24.75" customHeight="1">
      <c r="A36" s="150"/>
      <c r="B36" s="151"/>
      <c r="C36" s="138"/>
      <c r="D36" s="277">
        <f aca="true" t="shared" si="1" ref="D36:U36">SUM(D7:D35)</f>
        <v>795</v>
      </c>
      <c r="E36" s="130">
        <f t="shared" si="1"/>
        <v>330</v>
      </c>
      <c r="F36" s="130">
        <f t="shared" si="1"/>
        <v>60</v>
      </c>
      <c r="G36" s="130">
        <f t="shared" si="1"/>
        <v>90</v>
      </c>
      <c r="H36" s="130">
        <f t="shared" si="1"/>
        <v>270</v>
      </c>
      <c r="I36" s="130">
        <f t="shared" si="1"/>
        <v>45</v>
      </c>
      <c r="J36" s="130">
        <f t="shared" si="1"/>
        <v>11</v>
      </c>
      <c r="K36" s="130">
        <f t="shared" si="1"/>
        <v>11</v>
      </c>
      <c r="L36" s="190">
        <f t="shared" si="1"/>
        <v>30</v>
      </c>
      <c r="M36" s="130">
        <f t="shared" si="1"/>
        <v>5</v>
      </c>
      <c r="N36" s="130">
        <f t="shared" si="1"/>
        <v>11</v>
      </c>
      <c r="O36" s="190">
        <f t="shared" si="1"/>
        <v>22</v>
      </c>
      <c r="P36" s="130">
        <f t="shared" si="1"/>
        <v>6</v>
      </c>
      <c r="Q36" s="130">
        <f t="shared" si="1"/>
        <v>4</v>
      </c>
      <c r="R36" s="190">
        <f t="shared" si="1"/>
        <v>17</v>
      </c>
      <c r="S36" s="130">
        <f t="shared" si="1"/>
        <v>0</v>
      </c>
      <c r="T36" s="130">
        <f t="shared" si="1"/>
        <v>5</v>
      </c>
      <c r="U36" s="190">
        <f t="shared" si="1"/>
        <v>30</v>
      </c>
    </row>
    <row r="37" spans="1:21" s="49" customFormat="1" ht="24.75" customHeight="1">
      <c r="A37" s="152"/>
      <c r="B37" s="153"/>
      <c r="C37" s="154"/>
      <c r="D37" s="278"/>
      <c r="E37" s="279">
        <f>SUM(E36:I36)</f>
        <v>795</v>
      </c>
      <c r="F37" s="280"/>
      <c r="G37" s="280"/>
      <c r="H37" s="280"/>
      <c r="I37" s="281"/>
      <c r="J37" s="200">
        <f>SUM(J36:K36)</f>
        <v>22</v>
      </c>
      <c r="K37" s="200"/>
      <c r="L37" s="191"/>
      <c r="M37" s="200">
        <f>SUM(M36:N36)</f>
        <v>16</v>
      </c>
      <c r="N37" s="200"/>
      <c r="O37" s="191"/>
      <c r="P37" s="200">
        <f>SUM(P36:Q36)</f>
        <v>10</v>
      </c>
      <c r="Q37" s="200"/>
      <c r="R37" s="191"/>
      <c r="S37" s="200">
        <f>SUM(S36:T36)</f>
        <v>5</v>
      </c>
      <c r="T37" s="200"/>
      <c r="U37" s="191"/>
    </row>
    <row r="38" spans="1:21" s="17" customFormat="1" ht="30" customHeight="1">
      <c r="A38" s="147" t="s">
        <v>102</v>
      </c>
      <c r="B38" s="148"/>
      <c r="C38" s="149"/>
      <c r="D38" s="20"/>
      <c r="E38" s="20"/>
      <c r="F38" s="20"/>
      <c r="G38" s="20"/>
      <c r="H38" s="20"/>
      <c r="I38" s="20"/>
      <c r="J38" s="20"/>
      <c r="K38" s="20"/>
      <c r="L38" s="20"/>
      <c r="M38" s="74"/>
      <c r="N38" s="74"/>
      <c r="O38" s="86"/>
      <c r="P38" s="74"/>
      <c r="Q38" s="74"/>
      <c r="R38" s="86"/>
      <c r="S38" s="74"/>
      <c r="T38" s="74"/>
      <c r="U38" s="87"/>
    </row>
    <row r="39" spans="1:21" s="1" customFormat="1" ht="21.75" customHeight="1">
      <c r="A39" s="34" t="s">
        <v>117</v>
      </c>
      <c r="B39" s="120" t="s">
        <v>36</v>
      </c>
      <c r="C39" s="67"/>
      <c r="D39" s="121">
        <f>SUM(E39:I39)</f>
        <v>15</v>
      </c>
      <c r="E39" s="70">
        <v>15</v>
      </c>
      <c r="F39" s="4"/>
      <c r="G39" s="4"/>
      <c r="H39" s="8"/>
      <c r="I39" s="122"/>
      <c r="J39" s="70"/>
      <c r="K39" s="67"/>
      <c r="L39" s="5"/>
      <c r="M39" s="70">
        <v>1</v>
      </c>
      <c r="N39" s="67"/>
      <c r="O39" s="5">
        <v>1</v>
      </c>
      <c r="P39" s="70"/>
      <c r="Q39" s="67"/>
      <c r="R39" s="5"/>
      <c r="S39" s="70"/>
      <c r="T39" s="67"/>
      <c r="U39" s="5"/>
    </row>
    <row r="40" spans="1:21" s="1" customFormat="1" ht="24.75" customHeight="1">
      <c r="A40" s="34" t="s">
        <v>87</v>
      </c>
      <c r="B40" s="35" t="s">
        <v>37</v>
      </c>
      <c r="C40" s="66">
        <v>2</v>
      </c>
      <c r="D40" s="23">
        <f aca="true" t="shared" si="2" ref="D40:D46">SUM(E40:I40)</f>
        <v>30</v>
      </c>
      <c r="E40" s="69">
        <v>15</v>
      </c>
      <c r="F40" s="2"/>
      <c r="G40" s="2"/>
      <c r="H40" s="10">
        <v>15</v>
      </c>
      <c r="I40" s="7"/>
      <c r="J40" s="69"/>
      <c r="K40" s="66"/>
      <c r="L40" s="3"/>
      <c r="M40" s="69">
        <v>1</v>
      </c>
      <c r="N40" s="66">
        <v>1</v>
      </c>
      <c r="O40" s="3">
        <v>3</v>
      </c>
      <c r="P40" s="69"/>
      <c r="Q40" s="66"/>
      <c r="R40" s="3"/>
      <c r="S40" s="69"/>
      <c r="T40" s="66"/>
      <c r="U40" s="3"/>
    </row>
    <row r="41" spans="1:21" s="1" customFormat="1" ht="24.75" customHeight="1">
      <c r="A41" s="34" t="s">
        <v>88</v>
      </c>
      <c r="B41" s="36" t="s">
        <v>51</v>
      </c>
      <c r="C41" s="67">
        <v>2</v>
      </c>
      <c r="D41" s="23">
        <f t="shared" si="2"/>
        <v>30</v>
      </c>
      <c r="E41" s="70">
        <v>15</v>
      </c>
      <c r="F41" s="4">
        <v>15</v>
      </c>
      <c r="G41" s="4"/>
      <c r="H41" s="8"/>
      <c r="I41" s="73"/>
      <c r="J41" s="69"/>
      <c r="K41" s="66"/>
      <c r="L41" s="3"/>
      <c r="M41" s="69">
        <v>1</v>
      </c>
      <c r="N41" s="66">
        <v>1</v>
      </c>
      <c r="O41" s="26">
        <v>3</v>
      </c>
      <c r="P41" s="68"/>
      <c r="Q41" s="65"/>
      <c r="R41" s="26"/>
      <c r="S41" s="68"/>
      <c r="T41" s="66"/>
      <c r="U41" s="3"/>
    </row>
    <row r="42" spans="1:21" s="1" customFormat="1" ht="21.75" customHeight="1">
      <c r="A42" s="34" t="s">
        <v>89</v>
      </c>
      <c r="B42" s="32" t="s">
        <v>41</v>
      </c>
      <c r="C42" s="66"/>
      <c r="D42" s="23">
        <f t="shared" si="2"/>
        <v>15</v>
      </c>
      <c r="E42" s="69"/>
      <c r="F42" s="2">
        <v>15</v>
      </c>
      <c r="G42" s="2"/>
      <c r="H42" s="10"/>
      <c r="I42" s="7"/>
      <c r="J42" s="69"/>
      <c r="K42" s="66"/>
      <c r="L42" s="3"/>
      <c r="M42" s="69"/>
      <c r="N42" s="66">
        <v>1</v>
      </c>
      <c r="O42" s="9">
        <v>1</v>
      </c>
      <c r="P42" s="68"/>
      <c r="Q42" s="65"/>
      <c r="R42" s="26"/>
      <c r="S42" s="68"/>
      <c r="T42" s="66"/>
      <c r="U42" s="3"/>
    </row>
    <row r="43" spans="1:21" s="1" customFormat="1" ht="31.5" customHeight="1">
      <c r="A43" s="34" t="s">
        <v>90</v>
      </c>
      <c r="B43" s="30" t="s">
        <v>40</v>
      </c>
      <c r="C43" s="66"/>
      <c r="D43" s="23">
        <f t="shared" si="2"/>
        <v>45</v>
      </c>
      <c r="E43" s="69">
        <v>15</v>
      </c>
      <c r="F43" s="2"/>
      <c r="G43" s="2"/>
      <c r="H43" s="10">
        <v>30</v>
      </c>
      <c r="I43" s="7"/>
      <c r="J43" s="69"/>
      <c r="K43" s="66"/>
      <c r="L43" s="3"/>
      <c r="M43" s="69"/>
      <c r="N43" s="66"/>
      <c r="O43" s="9"/>
      <c r="P43" s="68">
        <v>1</v>
      </c>
      <c r="Q43" s="65">
        <v>2</v>
      </c>
      <c r="R43" s="9">
        <v>5</v>
      </c>
      <c r="S43" s="68"/>
      <c r="T43" s="66"/>
      <c r="U43" s="3"/>
    </row>
    <row r="44" spans="1:21" s="1" customFormat="1" ht="21.75" customHeight="1">
      <c r="A44" s="34" t="s">
        <v>91</v>
      </c>
      <c r="B44" s="31" t="s">
        <v>42</v>
      </c>
      <c r="C44" s="66"/>
      <c r="D44" s="23">
        <f t="shared" si="2"/>
        <v>30</v>
      </c>
      <c r="E44" s="69">
        <v>15</v>
      </c>
      <c r="F44" s="2">
        <v>15</v>
      </c>
      <c r="G44" s="11"/>
      <c r="H44" s="10"/>
      <c r="I44" s="7"/>
      <c r="J44" s="69"/>
      <c r="K44" s="66"/>
      <c r="L44" s="3"/>
      <c r="M44" s="69"/>
      <c r="N44" s="66"/>
      <c r="O44" s="13"/>
      <c r="P44" s="69">
        <v>1</v>
      </c>
      <c r="Q44" s="66">
        <v>1</v>
      </c>
      <c r="R44" s="3">
        <v>3</v>
      </c>
      <c r="S44" s="69"/>
      <c r="T44" s="66"/>
      <c r="U44" s="3"/>
    </row>
    <row r="45" spans="1:21" s="1" customFormat="1" ht="31.5" customHeight="1">
      <c r="A45" s="34" t="s">
        <v>92</v>
      </c>
      <c r="B45" s="36" t="s">
        <v>38</v>
      </c>
      <c r="C45" s="67"/>
      <c r="D45" s="23">
        <f t="shared" si="2"/>
        <v>15</v>
      </c>
      <c r="E45" s="70"/>
      <c r="F45" s="4"/>
      <c r="G45" s="4"/>
      <c r="H45" s="8">
        <v>15</v>
      </c>
      <c r="I45" s="73"/>
      <c r="J45" s="69"/>
      <c r="K45" s="66"/>
      <c r="L45" s="3"/>
      <c r="M45" s="69"/>
      <c r="N45" s="66"/>
      <c r="O45" s="5"/>
      <c r="P45" s="69"/>
      <c r="Q45" s="66">
        <v>1</v>
      </c>
      <c r="R45" s="5">
        <v>1</v>
      </c>
      <c r="S45" s="69"/>
      <c r="T45" s="66"/>
      <c r="U45" s="3"/>
    </row>
    <row r="46" spans="1:21" s="1" customFormat="1" ht="23.25" customHeight="1">
      <c r="A46" s="34" t="s">
        <v>93</v>
      </c>
      <c r="B46" s="124" t="s">
        <v>39</v>
      </c>
      <c r="C46" s="25">
        <v>3</v>
      </c>
      <c r="D46" s="125">
        <f t="shared" si="2"/>
        <v>30</v>
      </c>
      <c r="E46" s="126">
        <v>15</v>
      </c>
      <c r="F46" s="127"/>
      <c r="G46" s="127"/>
      <c r="H46" s="128">
        <v>15</v>
      </c>
      <c r="I46" s="129"/>
      <c r="J46" s="42"/>
      <c r="K46" s="25"/>
      <c r="L46" s="13"/>
      <c r="M46" s="21"/>
      <c r="N46" s="25"/>
      <c r="O46" s="13"/>
      <c r="P46" s="21">
        <v>1</v>
      </c>
      <c r="Q46" s="25">
        <v>1</v>
      </c>
      <c r="R46" s="13">
        <v>4</v>
      </c>
      <c r="S46" s="21"/>
      <c r="T46" s="25"/>
      <c r="U46" s="13"/>
    </row>
    <row r="47" spans="1:21" s="1" customFormat="1" ht="31.5" customHeight="1">
      <c r="A47" s="156"/>
      <c r="B47" s="157"/>
      <c r="C47" s="155"/>
      <c r="D47" s="130">
        <f>SUM(D39:D46)</f>
        <v>210</v>
      </c>
      <c r="E47" s="130">
        <f aca="true" t="shared" si="3" ref="E47:U47">SUM(E39:E46)</f>
        <v>90</v>
      </c>
      <c r="F47" s="130">
        <f t="shared" si="3"/>
        <v>45</v>
      </c>
      <c r="G47" s="130">
        <f t="shared" si="3"/>
        <v>0</v>
      </c>
      <c r="H47" s="130">
        <f t="shared" si="3"/>
        <v>75</v>
      </c>
      <c r="I47" s="130">
        <f t="shared" si="3"/>
        <v>0</v>
      </c>
      <c r="J47" s="130">
        <f t="shared" si="3"/>
        <v>0</v>
      </c>
      <c r="K47" s="130">
        <f t="shared" si="3"/>
        <v>0</v>
      </c>
      <c r="L47" s="130">
        <f t="shared" si="3"/>
        <v>0</v>
      </c>
      <c r="M47" s="130">
        <f t="shared" si="3"/>
        <v>3</v>
      </c>
      <c r="N47" s="130">
        <f t="shared" si="3"/>
        <v>3</v>
      </c>
      <c r="O47" s="130">
        <f t="shared" si="3"/>
        <v>8</v>
      </c>
      <c r="P47" s="130">
        <f t="shared" si="3"/>
        <v>3</v>
      </c>
      <c r="Q47" s="130">
        <f t="shared" si="3"/>
        <v>5</v>
      </c>
      <c r="R47" s="130">
        <f t="shared" si="3"/>
        <v>13</v>
      </c>
      <c r="S47" s="130">
        <f t="shared" si="3"/>
        <v>0</v>
      </c>
      <c r="T47" s="130">
        <f t="shared" si="3"/>
        <v>0</v>
      </c>
      <c r="U47" s="130">
        <f t="shared" si="3"/>
        <v>0</v>
      </c>
    </row>
    <row r="48" spans="1:21" s="1" customFormat="1" ht="18.75" customHeight="1">
      <c r="A48" s="205" t="s">
        <v>103</v>
      </c>
      <c r="B48" s="206"/>
      <c r="C48" s="213" t="s">
        <v>43</v>
      </c>
      <c r="D48" s="211">
        <f aca="true" t="shared" si="4" ref="D48:U48">D36+D47</f>
        <v>1005</v>
      </c>
      <c r="E48" s="211">
        <f t="shared" si="4"/>
        <v>420</v>
      </c>
      <c r="F48" s="211">
        <f t="shared" si="4"/>
        <v>105</v>
      </c>
      <c r="G48" s="211">
        <f t="shared" si="4"/>
        <v>90</v>
      </c>
      <c r="H48" s="211">
        <f t="shared" si="4"/>
        <v>345</v>
      </c>
      <c r="I48" s="211">
        <f t="shared" si="4"/>
        <v>45</v>
      </c>
      <c r="J48" s="158">
        <f t="shared" si="4"/>
        <v>11</v>
      </c>
      <c r="K48" s="158">
        <f t="shared" si="4"/>
        <v>11</v>
      </c>
      <c r="L48" s="188">
        <f t="shared" si="4"/>
        <v>30</v>
      </c>
      <c r="M48" s="158">
        <f t="shared" si="4"/>
        <v>8</v>
      </c>
      <c r="N48" s="158">
        <f t="shared" si="4"/>
        <v>14</v>
      </c>
      <c r="O48" s="188">
        <f t="shared" si="4"/>
        <v>30</v>
      </c>
      <c r="P48" s="158">
        <f t="shared" si="4"/>
        <v>9</v>
      </c>
      <c r="Q48" s="158">
        <f t="shared" si="4"/>
        <v>9</v>
      </c>
      <c r="R48" s="188">
        <f t="shared" si="4"/>
        <v>30</v>
      </c>
      <c r="S48" s="158">
        <f t="shared" si="4"/>
        <v>0</v>
      </c>
      <c r="T48" s="158">
        <f t="shared" si="4"/>
        <v>5</v>
      </c>
      <c r="U48" s="188">
        <f t="shared" si="4"/>
        <v>30</v>
      </c>
    </row>
    <row r="49" spans="1:21" s="1" customFormat="1" ht="24" customHeight="1" thickBot="1">
      <c r="A49" s="207"/>
      <c r="B49" s="208"/>
      <c r="C49" s="214"/>
      <c r="D49" s="212"/>
      <c r="E49" s="212"/>
      <c r="F49" s="212"/>
      <c r="G49" s="212"/>
      <c r="H49" s="212"/>
      <c r="I49" s="212"/>
      <c r="J49" s="212">
        <f>SUM(J48:K48)</f>
        <v>22</v>
      </c>
      <c r="K49" s="215"/>
      <c r="L49" s="189"/>
      <c r="M49" s="203">
        <f>SUM(M48:N48)</f>
        <v>22</v>
      </c>
      <c r="N49" s="204"/>
      <c r="O49" s="189"/>
      <c r="P49" s="212">
        <f>SUM(P48:Q48)</f>
        <v>18</v>
      </c>
      <c r="Q49" s="204"/>
      <c r="R49" s="189"/>
      <c r="S49" s="203">
        <f>SUM(S48:T48)</f>
        <v>5</v>
      </c>
      <c r="T49" s="204"/>
      <c r="U49" s="189"/>
    </row>
    <row r="51" spans="1:21" s="17" customFormat="1" ht="36" customHeight="1">
      <c r="A51" s="144" t="s">
        <v>119</v>
      </c>
      <c r="B51" s="83"/>
      <c r="C51" s="84"/>
      <c r="D51" s="88"/>
      <c r="E51" s="88"/>
      <c r="F51" s="88"/>
      <c r="G51" s="89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137"/>
    </row>
    <row r="52" spans="1:22" s="17" customFormat="1" ht="24.75" customHeight="1">
      <c r="A52" s="135" t="s">
        <v>121</v>
      </c>
      <c r="B52" s="61" t="s">
        <v>32</v>
      </c>
      <c r="C52" s="76">
        <v>2</v>
      </c>
      <c r="D52" s="78">
        <f aca="true" t="shared" si="5" ref="D52:D59">SUM(E52:I52)</f>
        <v>30</v>
      </c>
      <c r="E52" s="77">
        <v>15</v>
      </c>
      <c r="F52" s="62"/>
      <c r="G52" s="62"/>
      <c r="H52" s="63">
        <v>15</v>
      </c>
      <c r="I52" s="82"/>
      <c r="J52" s="136"/>
      <c r="K52" s="82"/>
      <c r="L52" s="99"/>
      <c r="M52" s="77">
        <v>1</v>
      </c>
      <c r="N52" s="82">
        <v>1</v>
      </c>
      <c r="O52" s="99">
        <v>3</v>
      </c>
      <c r="P52" s="77"/>
      <c r="Q52" s="82"/>
      <c r="R52" s="99"/>
      <c r="S52" s="77"/>
      <c r="T52" s="76"/>
      <c r="U52" s="26"/>
      <c r="V52" s="17" t="s">
        <v>131</v>
      </c>
    </row>
    <row r="53" spans="1:21" s="17" customFormat="1" ht="24.75" customHeight="1">
      <c r="A53" s="135" t="s">
        <v>122</v>
      </c>
      <c r="B53" s="38" t="s">
        <v>124</v>
      </c>
      <c r="C53" s="65"/>
      <c r="D53" s="24">
        <f>SUM(E53:I53)</f>
        <v>15</v>
      </c>
      <c r="E53" s="68"/>
      <c r="F53" s="6"/>
      <c r="G53" s="6"/>
      <c r="H53" s="14">
        <v>15</v>
      </c>
      <c r="I53" s="29"/>
      <c r="J53" s="101"/>
      <c r="K53" s="29"/>
      <c r="L53" s="95"/>
      <c r="M53" s="68"/>
      <c r="N53" s="29">
        <v>1</v>
      </c>
      <c r="O53" s="95">
        <v>1</v>
      </c>
      <c r="P53" s="68"/>
      <c r="Q53" s="29"/>
      <c r="R53" s="95"/>
      <c r="S53" s="68"/>
      <c r="T53" s="65"/>
      <c r="U53" s="9"/>
    </row>
    <row r="54" spans="1:21" s="17" customFormat="1" ht="21.75" customHeight="1">
      <c r="A54" s="108" t="s">
        <v>125</v>
      </c>
      <c r="B54" s="37" t="s">
        <v>130</v>
      </c>
      <c r="C54" s="65"/>
      <c r="D54" s="24">
        <f t="shared" si="5"/>
        <v>15</v>
      </c>
      <c r="E54" s="68"/>
      <c r="F54" s="6">
        <v>15</v>
      </c>
      <c r="G54" s="6"/>
      <c r="H54" s="14"/>
      <c r="I54" s="29"/>
      <c r="J54" s="101"/>
      <c r="K54" s="29"/>
      <c r="L54" s="95"/>
      <c r="M54" s="68"/>
      <c r="N54" s="29">
        <v>1</v>
      </c>
      <c r="O54" s="95">
        <v>1</v>
      </c>
      <c r="P54" s="68"/>
      <c r="Q54" s="29"/>
      <c r="R54" s="95"/>
      <c r="S54" s="68"/>
      <c r="T54" s="65"/>
      <c r="U54" s="9"/>
    </row>
    <row r="55" spans="1:22" s="17" customFormat="1" ht="22.5" customHeight="1">
      <c r="A55" s="135" t="s">
        <v>126</v>
      </c>
      <c r="B55" s="37" t="s">
        <v>48</v>
      </c>
      <c r="C55" s="65"/>
      <c r="D55" s="24">
        <f t="shared" si="5"/>
        <v>30</v>
      </c>
      <c r="E55" s="68">
        <v>15</v>
      </c>
      <c r="F55" s="6">
        <v>15</v>
      </c>
      <c r="G55" s="6"/>
      <c r="H55" s="14"/>
      <c r="I55" s="29"/>
      <c r="J55" s="101"/>
      <c r="K55" s="29"/>
      <c r="L55" s="95"/>
      <c r="M55" s="68">
        <v>1</v>
      </c>
      <c r="N55" s="29">
        <v>1</v>
      </c>
      <c r="O55" s="95">
        <v>3</v>
      </c>
      <c r="P55" s="68"/>
      <c r="Q55" s="29"/>
      <c r="R55" s="95"/>
      <c r="S55" s="68"/>
      <c r="T55" s="65"/>
      <c r="U55" s="9"/>
      <c r="V55" s="17" t="s">
        <v>131</v>
      </c>
    </row>
    <row r="56" spans="1:21" s="17" customFormat="1" ht="24.75" customHeight="1">
      <c r="A56" s="108" t="s">
        <v>127</v>
      </c>
      <c r="B56" s="37" t="s">
        <v>31</v>
      </c>
      <c r="C56" s="65">
        <v>3</v>
      </c>
      <c r="D56" s="24">
        <f t="shared" si="5"/>
        <v>30</v>
      </c>
      <c r="E56" s="68">
        <v>15</v>
      </c>
      <c r="F56" s="6"/>
      <c r="G56" s="6"/>
      <c r="H56" s="14">
        <v>15</v>
      </c>
      <c r="I56" s="29"/>
      <c r="J56" s="101"/>
      <c r="K56" s="29"/>
      <c r="L56" s="95"/>
      <c r="M56" s="68"/>
      <c r="N56" s="29"/>
      <c r="O56" s="95"/>
      <c r="P56" s="68">
        <v>1</v>
      </c>
      <c r="Q56" s="29">
        <v>1</v>
      </c>
      <c r="R56" s="95">
        <v>3</v>
      </c>
      <c r="S56" s="68"/>
      <c r="T56" s="65"/>
      <c r="U56" s="9"/>
    </row>
    <row r="57" spans="1:21" s="17" customFormat="1" ht="21.75" customHeight="1">
      <c r="A57" s="284" t="s">
        <v>128</v>
      </c>
      <c r="B57" s="286" t="s">
        <v>123</v>
      </c>
      <c r="C57" s="288">
        <v>3</v>
      </c>
      <c r="D57" s="290">
        <f t="shared" si="5"/>
        <v>60</v>
      </c>
      <c r="E57" s="292">
        <v>15</v>
      </c>
      <c r="F57" s="227">
        <v>15</v>
      </c>
      <c r="G57" s="227"/>
      <c r="H57" s="294">
        <v>30</v>
      </c>
      <c r="I57" s="288"/>
      <c r="J57" s="292"/>
      <c r="K57" s="288"/>
      <c r="L57" s="296"/>
      <c r="M57" s="292"/>
      <c r="N57" s="288"/>
      <c r="O57" s="296"/>
      <c r="P57" s="292">
        <v>1</v>
      </c>
      <c r="Q57" s="29">
        <v>1</v>
      </c>
      <c r="R57" s="298">
        <v>7</v>
      </c>
      <c r="S57" s="292"/>
      <c r="T57" s="288"/>
      <c r="U57" s="296"/>
    </row>
    <row r="58" spans="1:21" s="17" customFormat="1" ht="17.25" customHeight="1">
      <c r="A58" s="285"/>
      <c r="B58" s="287"/>
      <c r="C58" s="289"/>
      <c r="D58" s="291"/>
      <c r="E58" s="293"/>
      <c r="F58" s="228"/>
      <c r="G58" s="228"/>
      <c r="H58" s="295"/>
      <c r="I58" s="289"/>
      <c r="J58" s="293"/>
      <c r="K58" s="289"/>
      <c r="L58" s="297"/>
      <c r="M58" s="293"/>
      <c r="N58" s="289"/>
      <c r="O58" s="297"/>
      <c r="P58" s="293"/>
      <c r="Q58" s="29">
        <v>2</v>
      </c>
      <c r="R58" s="299"/>
      <c r="S58" s="293"/>
      <c r="T58" s="289"/>
      <c r="U58" s="297"/>
    </row>
    <row r="59" spans="1:21" s="17" customFormat="1" ht="24.75" customHeight="1">
      <c r="A59" s="108" t="s">
        <v>129</v>
      </c>
      <c r="B59" s="40" t="s">
        <v>49</v>
      </c>
      <c r="C59" s="41"/>
      <c r="D59" s="116">
        <f t="shared" si="5"/>
        <v>30</v>
      </c>
      <c r="E59" s="42">
        <v>15</v>
      </c>
      <c r="F59" s="117">
        <v>15</v>
      </c>
      <c r="G59" s="117"/>
      <c r="H59" s="131"/>
      <c r="I59" s="118"/>
      <c r="J59" s="132"/>
      <c r="K59" s="118"/>
      <c r="L59" s="133"/>
      <c r="M59" s="42"/>
      <c r="N59" s="118"/>
      <c r="O59" s="133"/>
      <c r="P59" s="42">
        <v>1</v>
      </c>
      <c r="Q59" s="118">
        <v>1</v>
      </c>
      <c r="R59" s="133">
        <v>3</v>
      </c>
      <c r="S59" s="42"/>
      <c r="T59" s="41"/>
      <c r="U59" s="134"/>
    </row>
    <row r="60" spans="1:21" s="17" customFormat="1" ht="24.75" customHeight="1">
      <c r="A60" s="159"/>
      <c r="B60" s="160"/>
      <c r="C60" s="155"/>
      <c r="D60" s="130">
        <f>SUM(D52:D59)</f>
        <v>210</v>
      </c>
      <c r="E60" s="130">
        <f aca="true" t="shared" si="6" ref="E60:U60">SUM(E52:E59)</f>
        <v>75</v>
      </c>
      <c r="F60" s="130">
        <f t="shared" si="6"/>
        <v>60</v>
      </c>
      <c r="G60" s="130">
        <f t="shared" si="6"/>
        <v>0</v>
      </c>
      <c r="H60" s="130">
        <f t="shared" si="6"/>
        <v>75</v>
      </c>
      <c r="I60" s="130">
        <f t="shared" si="6"/>
        <v>0</v>
      </c>
      <c r="J60" s="130">
        <f>SUM(J52:J59)</f>
        <v>0</v>
      </c>
      <c r="K60" s="130">
        <f t="shared" si="6"/>
        <v>0</v>
      </c>
      <c r="L60" s="130">
        <f t="shared" si="6"/>
        <v>0</v>
      </c>
      <c r="M60" s="130">
        <f t="shared" si="6"/>
        <v>2</v>
      </c>
      <c r="N60" s="130">
        <f t="shared" si="6"/>
        <v>4</v>
      </c>
      <c r="O60" s="130">
        <f t="shared" si="6"/>
        <v>8</v>
      </c>
      <c r="P60" s="130">
        <f t="shared" si="6"/>
        <v>3</v>
      </c>
      <c r="Q60" s="130">
        <f t="shared" si="6"/>
        <v>5</v>
      </c>
      <c r="R60" s="130">
        <f t="shared" si="6"/>
        <v>13</v>
      </c>
      <c r="S60" s="130">
        <f t="shared" si="6"/>
        <v>0</v>
      </c>
      <c r="T60" s="130">
        <f t="shared" si="6"/>
        <v>0</v>
      </c>
      <c r="U60" s="130">
        <f t="shared" si="6"/>
        <v>0</v>
      </c>
    </row>
    <row r="61" spans="1:21" s="17" customFormat="1" ht="21.75" customHeight="1">
      <c r="A61" s="205" t="s">
        <v>144</v>
      </c>
      <c r="B61" s="206"/>
      <c r="C61" s="209" t="s">
        <v>43</v>
      </c>
      <c r="D61" s="211">
        <f aca="true" t="shared" si="7" ref="D61:L61">D36+D60</f>
        <v>1005</v>
      </c>
      <c r="E61" s="158">
        <f t="shared" si="7"/>
        <v>405</v>
      </c>
      <c r="F61" s="158">
        <f t="shared" si="7"/>
        <v>120</v>
      </c>
      <c r="G61" s="158">
        <f t="shared" si="7"/>
        <v>90</v>
      </c>
      <c r="H61" s="158">
        <f t="shared" si="7"/>
        <v>345</v>
      </c>
      <c r="I61" s="158">
        <f t="shared" si="7"/>
        <v>45</v>
      </c>
      <c r="J61" s="158">
        <f t="shared" si="7"/>
        <v>11</v>
      </c>
      <c r="K61" s="158">
        <f t="shared" si="7"/>
        <v>11</v>
      </c>
      <c r="L61" s="188">
        <f t="shared" si="7"/>
        <v>30</v>
      </c>
      <c r="M61" s="158">
        <f aca="true" t="shared" si="8" ref="M61:U61">M36+M60</f>
        <v>7</v>
      </c>
      <c r="N61" s="158">
        <f t="shared" si="8"/>
        <v>15</v>
      </c>
      <c r="O61" s="188">
        <f t="shared" si="8"/>
        <v>30</v>
      </c>
      <c r="P61" s="158">
        <f t="shared" si="8"/>
        <v>9</v>
      </c>
      <c r="Q61" s="158">
        <f t="shared" si="8"/>
        <v>9</v>
      </c>
      <c r="R61" s="188">
        <f t="shared" si="8"/>
        <v>30</v>
      </c>
      <c r="S61" s="158">
        <f t="shared" si="8"/>
        <v>0</v>
      </c>
      <c r="T61" s="158">
        <f t="shared" si="8"/>
        <v>5</v>
      </c>
      <c r="U61" s="188">
        <f t="shared" si="8"/>
        <v>30</v>
      </c>
    </row>
    <row r="62" spans="1:21" s="17" customFormat="1" ht="21.75" customHeight="1" thickBot="1">
      <c r="A62" s="207"/>
      <c r="B62" s="208"/>
      <c r="C62" s="210"/>
      <c r="D62" s="212"/>
      <c r="E62" s="216">
        <f>SUM(E61:I61)</f>
        <v>1005</v>
      </c>
      <c r="F62" s="217"/>
      <c r="G62" s="217"/>
      <c r="H62" s="217"/>
      <c r="I62" s="218"/>
      <c r="J62" s="212">
        <f>SUM(J61:K61)</f>
        <v>22</v>
      </c>
      <c r="K62" s="215"/>
      <c r="L62" s="189"/>
      <c r="M62" s="203">
        <f>SUM(M61:N61)</f>
        <v>22</v>
      </c>
      <c r="N62" s="204"/>
      <c r="O62" s="189"/>
      <c r="P62" s="212">
        <f>SUM(P61:Q61)</f>
        <v>18</v>
      </c>
      <c r="Q62" s="204"/>
      <c r="R62" s="189"/>
      <c r="S62" s="203">
        <f>SUM(S61:T61)</f>
        <v>5</v>
      </c>
      <c r="T62" s="204"/>
      <c r="U62" s="189"/>
    </row>
    <row r="64" spans="1:21" s="17" customFormat="1" ht="34.5" customHeight="1">
      <c r="A64" s="144" t="s">
        <v>132</v>
      </c>
      <c r="B64" s="83"/>
      <c r="C64" s="84"/>
      <c r="D64" s="84"/>
      <c r="E64" s="84"/>
      <c r="F64" s="84"/>
      <c r="G64" s="84"/>
      <c r="H64" s="85"/>
      <c r="I64" s="84"/>
      <c r="J64" s="84"/>
      <c r="K64" s="84"/>
      <c r="L64" s="84"/>
      <c r="M64" s="74"/>
      <c r="N64" s="74"/>
      <c r="O64" s="86"/>
      <c r="P64" s="74"/>
      <c r="Q64" s="74"/>
      <c r="R64" s="86"/>
      <c r="S64" s="74"/>
      <c r="T64" s="74"/>
      <c r="U64" s="87"/>
    </row>
    <row r="65" spans="1:21" s="17" customFormat="1" ht="18" customHeight="1">
      <c r="A65" s="300" t="s">
        <v>133</v>
      </c>
      <c r="B65" s="302" t="s">
        <v>137</v>
      </c>
      <c r="C65" s="288">
        <v>2</v>
      </c>
      <c r="D65" s="290">
        <f>SUM(E65:I65)</f>
        <v>45</v>
      </c>
      <c r="E65" s="292">
        <v>15</v>
      </c>
      <c r="F65" s="227">
        <v>15</v>
      </c>
      <c r="G65" s="227"/>
      <c r="H65" s="227">
        <v>15</v>
      </c>
      <c r="I65" s="288"/>
      <c r="J65" s="292"/>
      <c r="K65" s="288"/>
      <c r="L65" s="296"/>
      <c r="M65" s="292">
        <v>1</v>
      </c>
      <c r="N65" s="76">
        <v>1</v>
      </c>
      <c r="O65" s="298">
        <v>4</v>
      </c>
      <c r="P65" s="292"/>
      <c r="Q65" s="288"/>
      <c r="R65" s="296"/>
      <c r="S65" s="292"/>
      <c r="T65" s="288"/>
      <c r="U65" s="296"/>
    </row>
    <row r="66" spans="1:21" s="17" customFormat="1" ht="18" customHeight="1">
      <c r="A66" s="301"/>
      <c r="B66" s="303"/>
      <c r="C66" s="289"/>
      <c r="D66" s="291"/>
      <c r="E66" s="293"/>
      <c r="F66" s="228"/>
      <c r="G66" s="228"/>
      <c r="H66" s="228"/>
      <c r="I66" s="289"/>
      <c r="J66" s="293"/>
      <c r="K66" s="289"/>
      <c r="L66" s="297"/>
      <c r="M66" s="293"/>
      <c r="N66" s="65">
        <v>1</v>
      </c>
      <c r="O66" s="299"/>
      <c r="P66" s="293"/>
      <c r="Q66" s="289"/>
      <c r="R66" s="297"/>
      <c r="S66" s="293"/>
      <c r="T66" s="289"/>
      <c r="U66" s="297"/>
    </row>
    <row r="67" spans="1:21" s="17" customFormat="1" ht="21" customHeight="1">
      <c r="A67" s="164" t="s">
        <v>134</v>
      </c>
      <c r="B67" s="163" t="s">
        <v>141</v>
      </c>
      <c r="C67" s="65">
        <v>2</v>
      </c>
      <c r="D67" s="24">
        <f>SUM(E67:I67)</f>
        <v>45</v>
      </c>
      <c r="E67" s="43">
        <v>15</v>
      </c>
      <c r="F67" s="16"/>
      <c r="G67" s="16"/>
      <c r="H67" s="12">
        <v>30</v>
      </c>
      <c r="I67" s="64"/>
      <c r="J67" s="68"/>
      <c r="K67" s="65"/>
      <c r="L67" s="9"/>
      <c r="M67" s="68">
        <v>1</v>
      </c>
      <c r="N67" s="65">
        <v>2</v>
      </c>
      <c r="O67" s="13">
        <v>4</v>
      </c>
      <c r="P67" s="68"/>
      <c r="Q67" s="65"/>
      <c r="R67" s="13"/>
      <c r="S67" s="68"/>
      <c r="T67" s="65"/>
      <c r="U67" s="9"/>
    </row>
    <row r="68" spans="1:21" s="17" customFormat="1" ht="21" customHeight="1">
      <c r="A68" s="164" t="s">
        <v>142</v>
      </c>
      <c r="B68" s="165" t="s">
        <v>139</v>
      </c>
      <c r="C68" s="118"/>
      <c r="D68" s="116">
        <f>SUM(E68:I68)</f>
        <v>30</v>
      </c>
      <c r="E68" s="132">
        <v>15</v>
      </c>
      <c r="F68" s="117">
        <v>15</v>
      </c>
      <c r="G68" s="117"/>
      <c r="H68" s="117"/>
      <c r="I68" s="118"/>
      <c r="J68" s="132"/>
      <c r="K68" s="118"/>
      <c r="L68" s="134"/>
      <c r="M68" s="132"/>
      <c r="N68" s="118"/>
      <c r="O68" s="13"/>
      <c r="P68" s="132">
        <v>1</v>
      </c>
      <c r="Q68" s="118">
        <v>1</v>
      </c>
      <c r="R68" s="134">
        <v>3</v>
      </c>
      <c r="S68" s="132"/>
      <c r="T68" s="118"/>
      <c r="U68" s="134"/>
    </row>
    <row r="69" spans="1:22" s="17" customFormat="1" ht="33" customHeight="1">
      <c r="A69" s="60" t="s">
        <v>135</v>
      </c>
      <c r="B69" s="38" t="s">
        <v>30</v>
      </c>
      <c r="C69" s="65"/>
      <c r="D69" s="24">
        <f>SUM(E69:I69)</f>
        <v>30</v>
      </c>
      <c r="E69" s="43">
        <v>15</v>
      </c>
      <c r="F69" s="6">
        <v>15</v>
      </c>
      <c r="G69" s="16"/>
      <c r="H69" s="12"/>
      <c r="I69" s="64"/>
      <c r="J69" s="68"/>
      <c r="K69" s="65"/>
      <c r="L69" s="9"/>
      <c r="M69" s="68"/>
      <c r="N69" s="65"/>
      <c r="O69" s="9"/>
      <c r="P69" s="68">
        <v>1</v>
      </c>
      <c r="Q69" s="65">
        <v>1</v>
      </c>
      <c r="R69" s="13">
        <v>3</v>
      </c>
      <c r="S69" s="68"/>
      <c r="T69" s="65"/>
      <c r="U69" s="9"/>
      <c r="V69" s="17" t="s">
        <v>131</v>
      </c>
    </row>
    <row r="70" spans="1:21" s="17" customFormat="1" ht="18.75" customHeight="1">
      <c r="A70" s="300" t="s">
        <v>136</v>
      </c>
      <c r="B70" s="286" t="s">
        <v>138</v>
      </c>
      <c r="C70" s="288">
        <v>3</v>
      </c>
      <c r="D70" s="290">
        <f>SUM(E70:I70)</f>
        <v>60</v>
      </c>
      <c r="E70" s="292">
        <v>15</v>
      </c>
      <c r="F70" s="227">
        <v>15</v>
      </c>
      <c r="G70" s="227"/>
      <c r="H70" s="227">
        <v>30</v>
      </c>
      <c r="I70" s="288"/>
      <c r="J70" s="292"/>
      <c r="K70" s="288"/>
      <c r="L70" s="296"/>
      <c r="M70" s="292"/>
      <c r="N70" s="288"/>
      <c r="O70" s="296"/>
      <c r="P70" s="292">
        <v>1</v>
      </c>
      <c r="Q70" s="41">
        <v>1</v>
      </c>
      <c r="R70" s="298">
        <v>7</v>
      </c>
      <c r="S70" s="292"/>
      <c r="T70" s="288"/>
      <c r="U70" s="296"/>
    </row>
    <row r="71" spans="1:21" s="17" customFormat="1" ht="16.5" customHeight="1">
      <c r="A71" s="301"/>
      <c r="B71" s="287"/>
      <c r="C71" s="289"/>
      <c r="D71" s="291"/>
      <c r="E71" s="293"/>
      <c r="F71" s="228"/>
      <c r="G71" s="228"/>
      <c r="H71" s="228"/>
      <c r="I71" s="289"/>
      <c r="J71" s="293"/>
      <c r="K71" s="289"/>
      <c r="L71" s="297"/>
      <c r="M71" s="293"/>
      <c r="N71" s="289"/>
      <c r="O71" s="297"/>
      <c r="P71" s="293"/>
      <c r="Q71" s="41">
        <v>2</v>
      </c>
      <c r="R71" s="299"/>
      <c r="S71" s="293"/>
      <c r="T71" s="289"/>
      <c r="U71" s="297"/>
    </row>
    <row r="72" spans="1:21" s="17" customFormat="1" ht="24.75" customHeight="1">
      <c r="A72" s="156"/>
      <c r="B72" s="161"/>
      <c r="C72" s="155"/>
      <c r="D72" s="130">
        <f>SUM(D65:D70)</f>
        <v>210</v>
      </c>
      <c r="E72" s="130">
        <f>SUM(E65:E70)</f>
        <v>75</v>
      </c>
      <c r="F72" s="130">
        <f>SUM(F65:F70)</f>
        <v>60</v>
      </c>
      <c r="G72" s="130">
        <f>SUM(G65:G71)</f>
        <v>0</v>
      </c>
      <c r="H72" s="130">
        <f>SUM(H65:H70)</f>
        <v>75</v>
      </c>
      <c r="I72" s="130">
        <f aca="true" t="shared" si="9" ref="I72:O72">SUM(I65:I71)</f>
        <v>0</v>
      </c>
      <c r="J72" s="130">
        <f t="shared" si="9"/>
        <v>0</v>
      </c>
      <c r="K72" s="130">
        <f t="shared" si="9"/>
        <v>0</v>
      </c>
      <c r="L72" s="130">
        <f t="shared" si="9"/>
        <v>0</v>
      </c>
      <c r="M72" s="130">
        <f t="shared" si="9"/>
        <v>2</v>
      </c>
      <c r="N72" s="130">
        <f t="shared" si="9"/>
        <v>4</v>
      </c>
      <c r="O72" s="130">
        <f t="shared" si="9"/>
        <v>8</v>
      </c>
      <c r="P72" s="130">
        <f>SUM(P65:P70)</f>
        <v>3</v>
      </c>
      <c r="Q72" s="130">
        <f>SUM(Q65:Q71)</f>
        <v>5</v>
      </c>
      <c r="R72" s="130">
        <f>SUM(R65:R70)</f>
        <v>13</v>
      </c>
      <c r="S72" s="130">
        <f>SUM(S65:S71)</f>
        <v>0</v>
      </c>
      <c r="T72" s="130">
        <f>SUM(T65:T71)</f>
        <v>0</v>
      </c>
      <c r="U72" s="130">
        <f>SUM(U65:U71)</f>
        <v>0</v>
      </c>
    </row>
    <row r="73" spans="1:21" s="1" customFormat="1" ht="18.75" customHeight="1">
      <c r="A73" s="205" t="s">
        <v>143</v>
      </c>
      <c r="B73" s="206"/>
      <c r="C73" s="213" t="s">
        <v>43</v>
      </c>
      <c r="D73" s="211">
        <f aca="true" t="shared" si="10" ref="D73:U73">D36+D72</f>
        <v>1005</v>
      </c>
      <c r="E73" s="158">
        <f t="shared" si="10"/>
        <v>405</v>
      </c>
      <c r="F73" s="158">
        <f t="shared" si="10"/>
        <v>120</v>
      </c>
      <c r="G73" s="158">
        <f t="shared" si="10"/>
        <v>90</v>
      </c>
      <c r="H73" s="158">
        <f t="shared" si="10"/>
        <v>345</v>
      </c>
      <c r="I73" s="158">
        <f t="shared" si="10"/>
        <v>45</v>
      </c>
      <c r="J73" s="158">
        <f t="shared" si="10"/>
        <v>11</v>
      </c>
      <c r="K73" s="158">
        <f t="shared" si="10"/>
        <v>11</v>
      </c>
      <c r="L73" s="188">
        <f t="shared" si="10"/>
        <v>30</v>
      </c>
      <c r="M73" s="158">
        <f t="shared" si="10"/>
        <v>7</v>
      </c>
      <c r="N73" s="158">
        <f t="shared" si="10"/>
        <v>15</v>
      </c>
      <c r="O73" s="188">
        <f t="shared" si="10"/>
        <v>30</v>
      </c>
      <c r="P73" s="158">
        <f t="shared" si="10"/>
        <v>9</v>
      </c>
      <c r="Q73" s="158">
        <f t="shared" si="10"/>
        <v>9</v>
      </c>
      <c r="R73" s="188">
        <f t="shared" si="10"/>
        <v>30</v>
      </c>
      <c r="S73" s="158">
        <f t="shared" si="10"/>
        <v>0</v>
      </c>
      <c r="T73" s="158">
        <f t="shared" si="10"/>
        <v>5</v>
      </c>
      <c r="U73" s="188">
        <f t="shared" si="10"/>
        <v>30</v>
      </c>
    </row>
    <row r="74" spans="1:21" s="1" customFormat="1" ht="24" customHeight="1" thickBot="1">
      <c r="A74" s="207"/>
      <c r="B74" s="208"/>
      <c r="C74" s="214"/>
      <c r="D74" s="212"/>
      <c r="E74" s="216">
        <f>SUM(E73:I73)</f>
        <v>1005</v>
      </c>
      <c r="F74" s="217"/>
      <c r="G74" s="217"/>
      <c r="H74" s="217"/>
      <c r="I74" s="218"/>
      <c r="J74" s="212">
        <f>SUM(J73:K73)</f>
        <v>22</v>
      </c>
      <c r="K74" s="215"/>
      <c r="L74" s="189"/>
      <c r="M74" s="203">
        <f>SUM(M73:N73)</f>
        <v>22</v>
      </c>
      <c r="N74" s="204"/>
      <c r="O74" s="189"/>
      <c r="P74" s="212">
        <f>SUM(P73:Q73)</f>
        <v>18</v>
      </c>
      <c r="Q74" s="204"/>
      <c r="R74" s="189"/>
      <c r="S74" s="203">
        <f>SUM(S73:T73)</f>
        <v>5</v>
      </c>
      <c r="T74" s="204"/>
      <c r="U74" s="189"/>
    </row>
    <row r="76" spans="1:21" s="17" customFormat="1" ht="15.75">
      <c r="A76" s="44" t="s">
        <v>55</v>
      </c>
      <c r="B76" s="45"/>
      <c r="C76" s="46"/>
      <c r="D76" s="46"/>
      <c r="E76" s="46"/>
      <c r="F76" s="46"/>
      <c r="G76" s="46"/>
      <c r="H76" s="46"/>
      <c r="I76" s="47"/>
      <c r="J76" s="48"/>
      <c r="K76" s="49"/>
      <c r="L76" s="49"/>
      <c r="M76" s="49"/>
      <c r="N76" s="49"/>
      <c r="O76" s="47"/>
      <c r="P76" s="48"/>
      <c r="Q76" s="48"/>
      <c r="R76" s="47"/>
      <c r="S76" s="48"/>
      <c r="T76" s="48"/>
      <c r="U76" s="47"/>
    </row>
    <row r="77" spans="1:20" ht="24" customHeight="1">
      <c r="A77" s="44" t="s">
        <v>140</v>
      </c>
      <c r="B77" s="45"/>
      <c r="C77" s="46"/>
      <c r="D77" s="46"/>
      <c r="E77" s="46"/>
      <c r="F77" s="46"/>
      <c r="G77" s="46"/>
      <c r="H77" s="46"/>
      <c r="I77" s="50"/>
      <c r="J77" s="17"/>
      <c r="K77" s="17"/>
      <c r="L77" s="17"/>
      <c r="M77" s="17"/>
      <c r="N77" s="17"/>
      <c r="O77" s="17"/>
      <c r="P77" s="51"/>
      <c r="Q77" s="51"/>
      <c r="R77" s="52"/>
      <c r="S77" s="51"/>
      <c r="T77" s="51"/>
    </row>
    <row r="80" spans="2:3" ht="15.75">
      <c r="B80" s="139"/>
      <c r="C80" s="140"/>
    </row>
    <row r="81" spans="2:3" ht="15.75">
      <c r="B81" s="139"/>
      <c r="C81" s="140"/>
    </row>
    <row r="82" spans="2:3" ht="15.75">
      <c r="B82" s="139"/>
      <c r="C82" s="140"/>
    </row>
    <row r="83" spans="2:3" ht="15.75">
      <c r="B83" s="139"/>
      <c r="C83" s="140"/>
    </row>
    <row r="84" spans="2:3" ht="15.75">
      <c r="B84" s="141"/>
      <c r="C84" s="142"/>
    </row>
  </sheetData>
  <sheetProtection/>
  <mergeCells count="197">
    <mergeCell ref="T70:T71"/>
    <mergeCell ref="U70:U71"/>
    <mergeCell ref="M70:M71"/>
    <mergeCell ref="N70:N71"/>
    <mergeCell ref="O70:O71"/>
    <mergeCell ref="P70:P71"/>
    <mergeCell ref="R70:R71"/>
    <mergeCell ref="S70:S71"/>
    <mergeCell ref="A70:A71"/>
    <mergeCell ref="B70:B71"/>
    <mergeCell ref="C70:C71"/>
    <mergeCell ref="D70:D71"/>
    <mergeCell ref="E70:E71"/>
    <mergeCell ref="F70:F71"/>
    <mergeCell ref="G70:G71"/>
    <mergeCell ref="H70:H71"/>
    <mergeCell ref="P65:P66"/>
    <mergeCell ref="Q65:Q66"/>
    <mergeCell ref="R65:R66"/>
    <mergeCell ref="S65:S66"/>
    <mergeCell ref="I70:I71"/>
    <mergeCell ref="J70:J71"/>
    <mergeCell ref="K70:K71"/>
    <mergeCell ref="L70:L71"/>
    <mergeCell ref="G65:G66"/>
    <mergeCell ref="H65:H66"/>
    <mergeCell ref="I65:I66"/>
    <mergeCell ref="T65:T66"/>
    <mergeCell ref="U65:U66"/>
    <mergeCell ref="J65:J66"/>
    <mergeCell ref="K65:K66"/>
    <mergeCell ref="L65:L66"/>
    <mergeCell ref="M65:M66"/>
    <mergeCell ref="O65:O66"/>
    <mergeCell ref="A65:A66"/>
    <mergeCell ref="B65:B66"/>
    <mergeCell ref="C65:C66"/>
    <mergeCell ref="D65:D66"/>
    <mergeCell ref="E65:E66"/>
    <mergeCell ref="F65:F66"/>
    <mergeCell ref="O57:O58"/>
    <mergeCell ref="P57:P58"/>
    <mergeCell ref="R57:R58"/>
    <mergeCell ref="S57:S58"/>
    <mergeCell ref="T57:T58"/>
    <mergeCell ref="U57:U58"/>
    <mergeCell ref="I57:I58"/>
    <mergeCell ref="J57:J58"/>
    <mergeCell ref="K57:K58"/>
    <mergeCell ref="L57:L58"/>
    <mergeCell ref="M57:M58"/>
    <mergeCell ref="N57:N58"/>
    <mergeCell ref="K28:K29"/>
    <mergeCell ref="A28:A29"/>
    <mergeCell ref="A21:A22"/>
    <mergeCell ref="A57:A58"/>
    <mergeCell ref="B57:B58"/>
    <mergeCell ref="C57:C58"/>
    <mergeCell ref="D57:D58"/>
    <mergeCell ref="E57:E58"/>
    <mergeCell ref="F57:F58"/>
    <mergeCell ref="H57:H58"/>
    <mergeCell ref="D36:D37"/>
    <mergeCell ref="E37:I37"/>
    <mergeCell ref="L36:L37"/>
    <mergeCell ref="H21:H22"/>
    <mergeCell ref="B21:B22"/>
    <mergeCell ref="B28:B29"/>
    <mergeCell ref="E28:E29"/>
    <mergeCell ref="C21:C22"/>
    <mergeCell ref="L28:L29"/>
    <mergeCell ref="J28:J29"/>
    <mergeCell ref="U48:U49"/>
    <mergeCell ref="F48:F49"/>
    <mergeCell ref="G48:G49"/>
    <mergeCell ref="H48:H49"/>
    <mergeCell ref="I48:I49"/>
    <mergeCell ref="J49:K49"/>
    <mergeCell ref="P49:Q49"/>
    <mergeCell ref="L48:L49"/>
    <mergeCell ref="M49:N49"/>
    <mergeCell ref="S49:T49"/>
    <mergeCell ref="M28:M29"/>
    <mergeCell ref="N28:N29"/>
    <mergeCell ref="U36:U37"/>
    <mergeCell ref="E62:I62"/>
    <mergeCell ref="J2:U2"/>
    <mergeCell ref="I28:I29"/>
    <mergeCell ref="H28:H29"/>
    <mergeCell ref="L4:L5"/>
    <mergeCell ref="O4:O5"/>
    <mergeCell ref="J4:K4"/>
    <mergeCell ref="D28:D29"/>
    <mergeCell ref="I21:I22"/>
    <mergeCell ref="G28:G29"/>
    <mergeCell ref="G21:G22"/>
    <mergeCell ref="T13:T14"/>
    <mergeCell ref="L13:L14"/>
    <mergeCell ref="Q28:Q29"/>
    <mergeCell ref="M13:M14"/>
    <mergeCell ref="N13:N14"/>
    <mergeCell ref="M21:M22"/>
    <mergeCell ref="C28:C29"/>
    <mergeCell ref="D3:D5"/>
    <mergeCell ref="E13:E14"/>
    <mergeCell ref="G13:G14"/>
    <mergeCell ref="I13:I14"/>
    <mergeCell ref="F4:F5"/>
    <mergeCell ref="A17:C17"/>
    <mergeCell ref="F21:F22"/>
    <mergeCell ref="D21:D22"/>
    <mergeCell ref="E21:E22"/>
    <mergeCell ref="D2:I2"/>
    <mergeCell ref="G4:G5"/>
    <mergeCell ref="O13:O14"/>
    <mergeCell ref="E3:I3"/>
    <mergeCell ref="E4:E5"/>
    <mergeCell ref="H4:H5"/>
    <mergeCell ref="H13:H14"/>
    <mergeCell ref="F13:F14"/>
    <mergeCell ref="J3:O3"/>
    <mergeCell ref="K13:K14"/>
    <mergeCell ref="M4:N4"/>
    <mergeCell ref="Q13:Q14"/>
    <mergeCell ref="A13:A14"/>
    <mergeCell ref="A2:A5"/>
    <mergeCell ref="B2:B5"/>
    <mergeCell ref="D13:D14"/>
    <mergeCell ref="B13:B14"/>
    <mergeCell ref="C13:C14"/>
    <mergeCell ref="C2:C5"/>
    <mergeCell ref="A6:C6"/>
    <mergeCell ref="F28:F29"/>
    <mergeCell ref="R4:R5"/>
    <mergeCell ref="P13:P14"/>
    <mergeCell ref="I4:I5"/>
    <mergeCell ref="U4:U5"/>
    <mergeCell ref="S4:T4"/>
    <mergeCell ref="J13:J14"/>
    <mergeCell ref="R13:R14"/>
    <mergeCell ref="P4:Q4"/>
    <mergeCell ref="S13:S14"/>
    <mergeCell ref="U73:U74"/>
    <mergeCell ref="O48:O49"/>
    <mergeCell ref="A1:U1"/>
    <mergeCell ref="S28:S29"/>
    <mergeCell ref="R28:R29"/>
    <mergeCell ref="U28:U29"/>
    <mergeCell ref="T28:T29"/>
    <mergeCell ref="U13:U14"/>
    <mergeCell ref="P3:U3"/>
    <mergeCell ref="G57:G58"/>
    <mergeCell ref="U61:U62"/>
    <mergeCell ref="J62:K62"/>
    <mergeCell ref="M62:N62"/>
    <mergeCell ref="P62:Q62"/>
    <mergeCell ref="S62:T62"/>
    <mergeCell ref="L61:L62"/>
    <mergeCell ref="O61:O62"/>
    <mergeCell ref="R61:R62"/>
    <mergeCell ref="J74:K74"/>
    <mergeCell ref="M74:N74"/>
    <mergeCell ref="P74:Q74"/>
    <mergeCell ref="R73:R74"/>
    <mergeCell ref="A73:B74"/>
    <mergeCell ref="C73:C74"/>
    <mergeCell ref="D73:D74"/>
    <mergeCell ref="O73:O74"/>
    <mergeCell ref="E74:I74"/>
    <mergeCell ref="S74:T74"/>
    <mergeCell ref="L73:L74"/>
    <mergeCell ref="A61:B62"/>
    <mergeCell ref="C61:C62"/>
    <mergeCell ref="D61:D62"/>
    <mergeCell ref="N21:N22"/>
    <mergeCell ref="A48:B49"/>
    <mergeCell ref="C48:C49"/>
    <mergeCell ref="D48:D49"/>
    <mergeCell ref="E48:E49"/>
    <mergeCell ref="U21:U22"/>
    <mergeCell ref="J37:K37"/>
    <mergeCell ref="M37:N37"/>
    <mergeCell ref="P37:Q37"/>
    <mergeCell ref="S37:T37"/>
    <mergeCell ref="Q21:Q22"/>
    <mergeCell ref="O21:O22"/>
    <mergeCell ref="P21:P22"/>
    <mergeCell ref="L21:L22"/>
    <mergeCell ref="J21:J22"/>
    <mergeCell ref="R48:R49"/>
    <mergeCell ref="O36:O37"/>
    <mergeCell ref="R21:R22"/>
    <mergeCell ref="S21:S22"/>
    <mergeCell ref="T21:T22"/>
    <mergeCell ref="P28:P29"/>
    <mergeCell ref="O28:O29"/>
    <mergeCell ref="R36:R37"/>
  </mergeCells>
  <printOptions horizontalCentered="1"/>
  <pageMargins left="0.31496062992125984" right="0.31496062992125984" top="0.5905511811023623" bottom="0.5511811023622047" header="0.31496062992125984" footer="0.15748031496062992"/>
  <pageSetup fitToHeight="0" fitToWidth="1" horizontalDpi="600" verticalDpi="600" orientation="landscape" paperSize="9" scale="85" r:id="rId1"/>
  <headerFooter alignWithMargins="0">
    <oddFooter>&amp;C&amp;"Times New Roman,Normalny"&amp;11&amp;P</oddFooter>
  </headerFooter>
  <rowBreaks count="3" manualBreakCount="3">
    <brk id="37" max="20" man="1"/>
    <brk id="50" max="20" man="1"/>
    <brk id="6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Normal="7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59" sqref="B59:U59"/>
    </sheetView>
  </sheetViews>
  <sheetFormatPr defaultColWidth="9.140625" defaultRowHeight="12.75"/>
  <cols>
    <col min="1" max="1" width="24.8515625" style="55" customWidth="1"/>
    <col min="2" max="2" width="39.28125" style="56" customWidth="1"/>
    <col min="3" max="3" width="5.57421875" style="54" customWidth="1"/>
    <col min="4" max="5" width="6.8515625" style="57" customWidth="1"/>
    <col min="6" max="6" width="6.7109375" style="57" customWidth="1"/>
    <col min="7" max="7" width="5.00390625" style="57" customWidth="1"/>
    <col min="8" max="8" width="7.7109375" style="57" customWidth="1"/>
    <col min="9" max="9" width="5.7109375" style="57" customWidth="1"/>
    <col min="10" max="11" width="4.7109375" style="58" customWidth="1"/>
    <col min="12" max="12" width="4.7109375" style="59" customWidth="1"/>
    <col min="13" max="14" width="4.7109375" style="57" customWidth="1"/>
    <col min="15" max="15" width="4.7109375" style="53" customWidth="1"/>
    <col min="16" max="17" width="4.7109375" style="57" customWidth="1"/>
    <col min="18" max="18" width="4.7109375" style="53" customWidth="1"/>
    <col min="19" max="20" width="4.7109375" style="57" customWidth="1"/>
    <col min="21" max="21" width="4.7109375" style="53" customWidth="1"/>
    <col min="22" max="22" width="27.57421875" style="54" customWidth="1"/>
    <col min="23" max="16384" width="9.140625" style="54" customWidth="1"/>
  </cols>
  <sheetData>
    <row r="1" spans="1:21" s="162" customFormat="1" ht="30" customHeight="1" thickBot="1">
      <c r="A1" s="219" t="s">
        <v>58</v>
      </c>
      <c r="B1" s="219"/>
      <c r="C1" s="219"/>
      <c r="D1" s="220"/>
      <c r="E1" s="220"/>
      <c r="F1" s="220"/>
      <c r="G1" s="220"/>
      <c r="H1" s="220"/>
      <c r="I1" s="220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1" s="17" customFormat="1" ht="15.75" customHeight="1" thickBot="1">
      <c r="A2" s="238" t="s">
        <v>113</v>
      </c>
      <c r="B2" s="240" t="s">
        <v>114</v>
      </c>
      <c r="C2" s="245" t="s">
        <v>8</v>
      </c>
      <c r="D2" s="248" t="s">
        <v>0</v>
      </c>
      <c r="E2" s="249"/>
      <c r="F2" s="249"/>
      <c r="G2" s="249"/>
      <c r="H2" s="249"/>
      <c r="I2" s="250"/>
      <c r="J2" s="274" t="s">
        <v>9</v>
      </c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6"/>
    </row>
    <row r="3" spans="1:21" s="17" customFormat="1" ht="15.75" customHeight="1" thickBot="1">
      <c r="A3" s="238"/>
      <c r="B3" s="240"/>
      <c r="C3" s="223"/>
      <c r="D3" s="263" t="s">
        <v>2</v>
      </c>
      <c r="E3" s="234" t="s">
        <v>10</v>
      </c>
      <c r="F3" s="253"/>
      <c r="G3" s="253"/>
      <c r="H3" s="253"/>
      <c r="I3" s="232"/>
      <c r="J3" s="224" t="s">
        <v>11</v>
      </c>
      <c r="K3" s="224"/>
      <c r="L3" s="225"/>
      <c r="M3" s="224"/>
      <c r="N3" s="224"/>
      <c r="O3" s="259"/>
      <c r="P3" s="223" t="s">
        <v>12</v>
      </c>
      <c r="Q3" s="224"/>
      <c r="R3" s="225"/>
      <c r="S3" s="224"/>
      <c r="T3" s="224"/>
      <c r="U3" s="226"/>
    </row>
    <row r="4" spans="1:21" s="17" customFormat="1" ht="15.75" customHeight="1">
      <c r="A4" s="238"/>
      <c r="B4" s="240"/>
      <c r="C4" s="223"/>
      <c r="D4" s="264"/>
      <c r="E4" s="234" t="s">
        <v>3</v>
      </c>
      <c r="F4" s="267" t="s">
        <v>4</v>
      </c>
      <c r="G4" s="251" t="s">
        <v>5</v>
      </c>
      <c r="H4" s="255" t="s">
        <v>6</v>
      </c>
      <c r="I4" s="232" t="s">
        <v>7</v>
      </c>
      <c r="J4" s="234" t="s">
        <v>13</v>
      </c>
      <c r="K4" s="223"/>
      <c r="L4" s="230" t="s">
        <v>1</v>
      </c>
      <c r="M4" s="234" t="s">
        <v>14</v>
      </c>
      <c r="N4" s="223"/>
      <c r="O4" s="230" t="s">
        <v>1</v>
      </c>
      <c r="P4" s="234" t="s">
        <v>15</v>
      </c>
      <c r="Q4" s="223"/>
      <c r="R4" s="230" t="s">
        <v>1</v>
      </c>
      <c r="S4" s="234" t="s">
        <v>16</v>
      </c>
      <c r="T4" s="223"/>
      <c r="U4" s="230" t="s">
        <v>1</v>
      </c>
    </row>
    <row r="5" spans="1:21" s="17" customFormat="1" ht="20.25" customHeight="1" thickBot="1">
      <c r="A5" s="239"/>
      <c r="B5" s="241"/>
      <c r="C5" s="223"/>
      <c r="D5" s="265"/>
      <c r="E5" s="254"/>
      <c r="F5" s="268"/>
      <c r="G5" s="252"/>
      <c r="H5" s="256"/>
      <c r="I5" s="233"/>
      <c r="J5" s="93" t="s">
        <v>3</v>
      </c>
      <c r="K5" s="94" t="s">
        <v>5</v>
      </c>
      <c r="L5" s="231"/>
      <c r="M5" s="93" t="s">
        <v>3</v>
      </c>
      <c r="N5" s="94" t="s">
        <v>5</v>
      </c>
      <c r="O5" s="231"/>
      <c r="P5" s="93" t="s">
        <v>3</v>
      </c>
      <c r="Q5" s="94" t="s">
        <v>5</v>
      </c>
      <c r="R5" s="231"/>
      <c r="S5" s="93" t="s">
        <v>3</v>
      </c>
      <c r="T5" s="94" t="s">
        <v>5</v>
      </c>
      <c r="U5" s="231"/>
    </row>
    <row r="6" spans="1:21" s="17" customFormat="1" ht="24.75" customHeight="1" thickBot="1">
      <c r="A6" s="246" t="s">
        <v>99</v>
      </c>
      <c r="B6" s="247"/>
      <c r="C6" s="247"/>
      <c r="D6" s="71"/>
      <c r="E6" s="77"/>
      <c r="F6" s="91"/>
      <c r="G6" s="91"/>
      <c r="H6" s="92"/>
      <c r="I6" s="82"/>
      <c r="J6" s="100"/>
      <c r="K6" s="80"/>
      <c r="L6" s="105"/>
      <c r="M6" s="79"/>
      <c r="N6" s="80"/>
      <c r="O6" s="105"/>
      <c r="P6" s="79"/>
      <c r="Q6" s="80"/>
      <c r="R6" s="105"/>
      <c r="S6" s="77"/>
      <c r="T6" s="76"/>
      <c r="U6" s="106"/>
    </row>
    <row r="7" spans="1:21" s="17" customFormat="1" ht="24.75" customHeight="1">
      <c r="A7" s="108" t="s">
        <v>62</v>
      </c>
      <c r="B7" s="38" t="s">
        <v>50</v>
      </c>
      <c r="C7" s="65"/>
      <c r="D7" s="24">
        <f>SUM(E7:I7)</f>
        <v>30</v>
      </c>
      <c r="E7" s="68"/>
      <c r="F7" s="12"/>
      <c r="G7" s="12">
        <v>30</v>
      </c>
      <c r="H7" s="19"/>
      <c r="I7" s="29"/>
      <c r="J7" s="102"/>
      <c r="K7" s="72"/>
      <c r="L7" s="97"/>
      <c r="M7" s="43"/>
      <c r="N7" s="29">
        <v>2</v>
      </c>
      <c r="O7" s="95">
        <v>4</v>
      </c>
      <c r="P7" s="68"/>
      <c r="Q7" s="29"/>
      <c r="R7" s="95"/>
      <c r="S7" s="68"/>
      <c r="T7" s="65"/>
      <c r="U7" s="107"/>
    </row>
    <row r="8" spans="1:21" s="50" customFormat="1" ht="24.75" customHeight="1">
      <c r="A8" s="108" t="s">
        <v>63</v>
      </c>
      <c r="B8" s="112" t="s">
        <v>56</v>
      </c>
      <c r="C8" s="109"/>
      <c r="D8" s="24">
        <f>SUM(E8:I8)</f>
        <v>15</v>
      </c>
      <c r="E8" s="110"/>
      <c r="F8" s="111"/>
      <c r="G8" s="12">
        <v>15</v>
      </c>
      <c r="H8" s="111"/>
      <c r="I8" s="103"/>
      <c r="J8" s="101"/>
      <c r="K8" s="29"/>
      <c r="L8" s="95"/>
      <c r="M8" s="110"/>
      <c r="N8" s="29">
        <v>1</v>
      </c>
      <c r="O8" s="95">
        <v>0</v>
      </c>
      <c r="P8" s="110"/>
      <c r="Q8" s="103"/>
      <c r="R8" s="104"/>
      <c r="S8" s="110"/>
      <c r="T8" s="114"/>
      <c r="U8" s="115"/>
    </row>
    <row r="9" spans="1:21" s="17" customFormat="1" ht="24.75" customHeight="1">
      <c r="A9" s="108" t="s">
        <v>64</v>
      </c>
      <c r="B9" s="38" t="s">
        <v>44</v>
      </c>
      <c r="C9" s="96"/>
      <c r="D9" s="24">
        <f>SUM(E9:I9)</f>
        <v>15</v>
      </c>
      <c r="E9" s="43"/>
      <c r="F9" s="12"/>
      <c r="G9" s="12">
        <v>15</v>
      </c>
      <c r="H9" s="14"/>
      <c r="I9" s="72"/>
      <c r="J9" s="102"/>
      <c r="K9" s="72"/>
      <c r="L9" s="97"/>
      <c r="M9" s="43"/>
      <c r="N9" s="72">
        <v>1</v>
      </c>
      <c r="O9" s="97">
        <v>1</v>
      </c>
      <c r="P9" s="68"/>
      <c r="Q9" s="72"/>
      <c r="R9" s="97"/>
      <c r="S9" s="68"/>
      <c r="T9" s="65"/>
      <c r="U9" s="107"/>
    </row>
    <row r="10" spans="1:21" s="17" customFormat="1" ht="24.75" customHeight="1">
      <c r="A10" s="108" t="s">
        <v>65</v>
      </c>
      <c r="B10" s="38" t="s">
        <v>61</v>
      </c>
      <c r="C10" s="96"/>
      <c r="D10" s="24">
        <f>SUM(E10:I10)</f>
        <v>30</v>
      </c>
      <c r="E10" s="43">
        <v>30</v>
      </c>
      <c r="F10" s="12"/>
      <c r="G10" s="12"/>
      <c r="H10" s="14"/>
      <c r="I10" s="72"/>
      <c r="J10" s="102"/>
      <c r="K10" s="72"/>
      <c r="L10" s="97"/>
      <c r="M10" s="43"/>
      <c r="N10" s="72"/>
      <c r="O10" s="97"/>
      <c r="P10" s="102">
        <v>2</v>
      </c>
      <c r="Q10" s="72"/>
      <c r="R10" s="97">
        <v>2</v>
      </c>
      <c r="S10" s="113"/>
      <c r="T10" s="65"/>
      <c r="U10" s="107"/>
    </row>
    <row r="11" spans="1:21" s="17" customFormat="1" ht="31.5">
      <c r="A11" s="108" t="s">
        <v>66</v>
      </c>
      <c r="B11" s="38" t="s">
        <v>28</v>
      </c>
      <c r="C11" s="65"/>
      <c r="D11" s="24">
        <f>SUM(E11:I11)</f>
        <v>30</v>
      </c>
      <c r="E11" s="43">
        <v>15</v>
      </c>
      <c r="F11" s="6"/>
      <c r="G11" s="12">
        <v>15</v>
      </c>
      <c r="H11" s="39"/>
      <c r="I11" s="29"/>
      <c r="J11" s="101"/>
      <c r="K11" s="29"/>
      <c r="L11" s="95"/>
      <c r="M11" s="68">
        <v>1</v>
      </c>
      <c r="N11" s="72">
        <v>1</v>
      </c>
      <c r="O11" s="97">
        <v>3</v>
      </c>
      <c r="P11" s="68"/>
      <c r="Q11" s="29"/>
      <c r="R11" s="95"/>
      <c r="S11" s="68"/>
      <c r="T11" s="65"/>
      <c r="U11" s="9"/>
    </row>
    <row r="12" spans="1:21" s="17" customFormat="1" ht="24.75" customHeight="1">
      <c r="A12" s="108" t="s">
        <v>67</v>
      </c>
      <c r="B12" s="75" t="s">
        <v>53</v>
      </c>
      <c r="C12" s="33"/>
      <c r="D12" s="24">
        <v>60</v>
      </c>
      <c r="E12" s="43">
        <v>60</v>
      </c>
      <c r="F12" s="12"/>
      <c r="G12" s="12"/>
      <c r="H12" s="39"/>
      <c r="I12" s="29"/>
      <c r="J12" s="101"/>
      <c r="K12" s="29"/>
      <c r="L12" s="95"/>
      <c r="M12" s="68">
        <v>2</v>
      </c>
      <c r="N12" s="29"/>
      <c r="O12" s="95">
        <v>2</v>
      </c>
      <c r="P12" s="68">
        <v>2</v>
      </c>
      <c r="Q12" s="29"/>
      <c r="R12" s="95">
        <v>2</v>
      </c>
      <c r="S12" s="113"/>
      <c r="T12" s="65"/>
      <c r="U12" s="9"/>
    </row>
    <row r="13" spans="1:21" s="17" customFormat="1" ht="24.75" customHeight="1">
      <c r="A13" s="143" t="s">
        <v>100</v>
      </c>
      <c r="B13" s="28"/>
      <c r="C13" s="27"/>
      <c r="D13" s="24"/>
      <c r="E13" s="43"/>
      <c r="F13" s="12"/>
      <c r="G13" s="12"/>
      <c r="H13" s="14"/>
      <c r="I13" s="72"/>
      <c r="J13" s="102"/>
      <c r="K13" s="72"/>
      <c r="L13" s="97"/>
      <c r="M13" s="43"/>
      <c r="N13" s="72"/>
      <c r="O13" s="97"/>
      <c r="P13" s="68"/>
      <c r="Q13" s="72"/>
      <c r="R13" s="97"/>
      <c r="S13" s="68"/>
      <c r="T13" s="65"/>
      <c r="U13" s="107"/>
    </row>
    <row r="14" spans="1:21" s="17" customFormat="1" ht="15.75">
      <c r="A14" s="237" t="s">
        <v>68</v>
      </c>
      <c r="B14" s="243" t="s">
        <v>19</v>
      </c>
      <c r="C14" s="244"/>
      <c r="D14" s="242">
        <f>SUM(E14:I15)</f>
        <v>30</v>
      </c>
      <c r="E14" s="266"/>
      <c r="F14" s="310"/>
      <c r="G14" s="310">
        <v>15</v>
      </c>
      <c r="H14" s="304">
        <v>15</v>
      </c>
      <c r="I14" s="309"/>
      <c r="J14" s="313"/>
      <c r="K14" s="72">
        <v>1</v>
      </c>
      <c r="L14" s="305">
        <v>3</v>
      </c>
      <c r="M14" s="266"/>
      <c r="N14" s="311"/>
      <c r="O14" s="312"/>
      <c r="P14" s="307"/>
      <c r="Q14" s="309"/>
      <c r="R14" s="312"/>
      <c r="S14" s="307"/>
      <c r="T14" s="262"/>
      <c r="U14" s="314"/>
    </row>
    <row r="15" spans="1:21" s="17" customFormat="1" ht="15.75">
      <c r="A15" s="237"/>
      <c r="B15" s="243"/>
      <c r="C15" s="244"/>
      <c r="D15" s="242"/>
      <c r="E15" s="266"/>
      <c r="F15" s="310"/>
      <c r="G15" s="310"/>
      <c r="H15" s="304"/>
      <c r="I15" s="309"/>
      <c r="J15" s="313"/>
      <c r="K15" s="72">
        <v>1</v>
      </c>
      <c r="L15" s="305"/>
      <c r="M15" s="266"/>
      <c r="N15" s="311"/>
      <c r="O15" s="312"/>
      <c r="P15" s="307"/>
      <c r="Q15" s="309"/>
      <c r="R15" s="312"/>
      <c r="S15" s="307"/>
      <c r="T15" s="262"/>
      <c r="U15" s="314"/>
    </row>
    <row r="16" spans="1:21" s="17" customFormat="1" ht="32.25" customHeight="1">
      <c r="A16" s="108" t="s">
        <v>69</v>
      </c>
      <c r="B16" s="38" t="s">
        <v>17</v>
      </c>
      <c r="C16" s="96"/>
      <c r="D16" s="24">
        <f>SUM(E16:I16)</f>
        <v>30</v>
      </c>
      <c r="E16" s="43"/>
      <c r="F16" s="12"/>
      <c r="G16" s="12"/>
      <c r="H16" s="39">
        <v>30</v>
      </c>
      <c r="I16" s="29"/>
      <c r="J16" s="102"/>
      <c r="K16" s="72">
        <v>2</v>
      </c>
      <c r="L16" s="97">
        <v>2</v>
      </c>
      <c r="M16" s="43"/>
      <c r="N16" s="81"/>
      <c r="O16" s="95"/>
      <c r="P16" s="68"/>
      <c r="Q16" s="29"/>
      <c r="R16" s="95"/>
      <c r="S16" s="68"/>
      <c r="T16" s="65"/>
      <c r="U16" s="9"/>
    </row>
    <row r="17" spans="1:21" s="17" customFormat="1" ht="31.5">
      <c r="A17" s="108" t="s">
        <v>70</v>
      </c>
      <c r="B17" s="38" t="s">
        <v>20</v>
      </c>
      <c r="C17" s="96"/>
      <c r="D17" s="24">
        <f>SUM(E17:I17)</f>
        <v>30</v>
      </c>
      <c r="E17" s="43"/>
      <c r="F17" s="12"/>
      <c r="G17" s="12"/>
      <c r="H17" s="39">
        <v>30</v>
      </c>
      <c r="I17" s="72"/>
      <c r="J17" s="102"/>
      <c r="K17" s="29">
        <v>2</v>
      </c>
      <c r="L17" s="95">
        <v>3</v>
      </c>
      <c r="M17" s="43"/>
      <c r="N17" s="29"/>
      <c r="O17" s="95"/>
      <c r="P17" s="68"/>
      <c r="Q17" s="29"/>
      <c r="R17" s="95"/>
      <c r="S17" s="68"/>
      <c r="T17" s="65"/>
      <c r="U17" s="9"/>
    </row>
    <row r="18" spans="1:21" s="17" customFormat="1" ht="24.75" customHeight="1">
      <c r="A18" s="269" t="s">
        <v>101</v>
      </c>
      <c r="B18" s="270"/>
      <c r="C18" s="270"/>
      <c r="D18" s="24"/>
      <c r="E18" s="43"/>
      <c r="F18" s="12"/>
      <c r="G18" s="12"/>
      <c r="H18" s="39"/>
      <c r="I18" s="72"/>
      <c r="J18" s="102"/>
      <c r="K18" s="29"/>
      <c r="L18" s="95"/>
      <c r="M18" s="43"/>
      <c r="N18" s="29"/>
      <c r="O18" s="95"/>
      <c r="P18" s="68"/>
      <c r="Q18" s="29"/>
      <c r="R18" s="95"/>
      <c r="S18" s="68"/>
      <c r="T18" s="65"/>
      <c r="U18" s="9"/>
    </row>
    <row r="19" spans="1:21" s="17" customFormat="1" ht="24.75" customHeight="1">
      <c r="A19" s="108" t="s">
        <v>71</v>
      </c>
      <c r="B19" s="37" t="s">
        <v>21</v>
      </c>
      <c r="C19" s="65">
        <v>1</v>
      </c>
      <c r="D19" s="24">
        <f>SUM(E19:I19)</f>
        <v>45</v>
      </c>
      <c r="E19" s="43">
        <v>30</v>
      </c>
      <c r="F19" s="12"/>
      <c r="G19" s="12"/>
      <c r="H19" s="39">
        <v>15</v>
      </c>
      <c r="I19" s="29"/>
      <c r="J19" s="101">
        <v>2</v>
      </c>
      <c r="K19" s="29">
        <v>1</v>
      </c>
      <c r="L19" s="95">
        <v>4</v>
      </c>
      <c r="M19" s="68"/>
      <c r="N19" s="29"/>
      <c r="O19" s="95"/>
      <c r="P19" s="68"/>
      <c r="Q19" s="29"/>
      <c r="R19" s="95"/>
      <c r="S19" s="68"/>
      <c r="T19" s="65"/>
      <c r="U19" s="9"/>
    </row>
    <row r="20" spans="1:21" s="17" customFormat="1" ht="24.75" customHeight="1">
      <c r="A20" s="108" t="s">
        <v>72</v>
      </c>
      <c r="B20" s="37" t="s">
        <v>22</v>
      </c>
      <c r="C20" s="96">
        <v>1</v>
      </c>
      <c r="D20" s="24">
        <f>SUM(E20:I20)</f>
        <v>30</v>
      </c>
      <c r="E20" s="43">
        <v>15</v>
      </c>
      <c r="F20" s="12">
        <v>15</v>
      </c>
      <c r="G20" s="12"/>
      <c r="H20" s="39"/>
      <c r="I20" s="29"/>
      <c r="J20" s="101">
        <v>1</v>
      </c>
      <c r="K20" s="29">
        <v>1</v>
      </c>
      <c r="L20" s="95">
        <v>3</v>
      </c>
      <c r="M20" s="68"/>
      <c r="N20" s="29"/>
      <c r="O20" s="95"/>
      <c r="P20" s="68"/>
      <c r="Q20" s="29"/>
      <c r="R20" s="95"/>
      <c r="S20" s="68"/>
      <c r="T20" s="65"/>
      <c r="U20" s="9"/>
    </row>
    <row r="21" spans="1:21" s="17" customFormat="1" ht="24.75" customHeight="1">
      <c r="A21" s="108" t="s">
        <v>73</v>
      </c>
      <c r="B21" s="37" t="s">
        <v>24</v>
      </c>
      <c r="C21" s="96">
        <v>1</v>
      </c>
      <c r="D21" s="24">
        <f>SUM(E21:I21)</f>
        <v>30</v>
      </c>
      <c r="E21" s="43">
        <v>15</v>
      </c>
      <c r="F21" s="12"/>
      <c r="G21" s="12"/>
      <c r="H21" s="39">
        <v>15</v>
      </c>
      <c r="I21" s="29"/>
      <c r="J21" s="101">
        <v>1</v>
      </c>
      <c r="K21" s="29">
        <v>1</v>
      </c>
      <c r="L21" s="95">
        <v>3</v>
      </c>
      <c r="M21" s="68"/>
      <c r="N21" s="29"/>
      <c r="O21" s="95"/>
      <c r="P21" s="68"/>
      <c r="Q21" s="29"/>
      <c r="R21" s="95"/>
      <c r="S21" s="68"/>
      <c r="T21" s="65"/>
      <c r="U21" s="9"/>
    </row>
    <row r="22" spans="1:21" s="17" customFormat="1" ht="15.75">
      <c r="A22" s="237" t="s">
        <v>74</v>
      </c>
      <c r="B22" s="243" t="s">
        <v>45</v>
      </c>
      <c r="C22" s="244">
        <v>1</v>
      </c>
      <c r="D22" s="242">
        <f>SUM(E22:I22)</f>
        <v>45</v>
      </c>
      <c r="E22" s="266">
        <v>15</v>
      </c>
      <c r="F22" s="310">
        <v>15</v>
      </c>
      <c r="G22" s="310"/>
      <c r="H22" s="304">
        <v>15</v>
      </c>
      <c r="I22" s="309"/>
      <c r="J22" s="306">
        <v>1</v>
      </c>
      <c r="K22" s="29">
        <v>1</v>
      </c>
      <c r="L22" s="312">
        <v>5</v>
      </c>
      <c r="M22" s="292"/>
      <c r="N22" s="288"/>
      <c r="O22" s="296"/>
      <c r="P22" s="292"/>
      <c r="Q22" s="288"/>
      <c r="R22" s="296"/>
      <c r="S22" s="292"/>
      <c r="T22" s="288"/>
      <c r="U22" s="296"/>
    </row>
    <row r="23" spans="1:21" s="17" customFormat="1" ht="15.75">
      <c r="A23" s="237"/>
      <c r="B23" s="243"/>
      <c r="C23" s="244"/>
      <c r="D23" s="242"/>
      <c r="E23" s="266"/>
      <c r="F23" s="310"/>
      <c r="G23" s="310"/>
      <c r="H23" s="304"/>
      <c r="I23" s="309"/>
      <c r="J23" s="306"/>
      <c r="K23" s="29">
        <v>1</v>
      </c>
      <c r="L23" s="312"/>
      <c r="M23" s="293"/>
      <c r="N23" s="289"/>
      <c r="O23" s="297"/>
      <c r="P23" s="293"/>
      <c r="Q23" s="289"/>
      <c r="R23" s="297"/>
      <c r="S23" s="293"/>
      <c r="T23" s="289"/>
      <c r="U23" s="297"/>
    </row>
    <row r="24" spans="1:21" s="17" customFormat="1" ht="31.5">
      <c r="A24" s="108" t="s">
        <v>75</v>
      </c>
      <c r="B24" s="38" t="s">
        <v>18</v>
      </c>
      <c r="C24" s="96"/>
      <c r="D24" s="24">
        <f aca="true" t="shared" si="0" ref="D24:D29">SUM(E24:I24)</f>
        <v>30</v>
      </c>
      <c r="E24" s="43">
        <v>15</v>
      </c>
      <c r="F24" s="12"/>
      <c r="G24" s="12"/>
      <c r="H24" s="39">
        <v>15</v>
      </c>
      <c r="I24" s="29"/>
      <c r="J24" s="102">
        <v>1</v>
      </c>
      <c r="K24" s="72">
        <v>1</v>
      </c>
      <c r="L24" s="97">
        <v>2</v>
      </c>
      <c r="M24" s="68"/>
      <c r="N24" s="29"/>
      <c r="O24" s="98"/>
      <c r="P24" s="68"/>
      <c r="Q24" s="29"/>
      <c r="R24" s="95"/>
      <c r="S24" s="68"/>
      <c r="T24" s="65"/>
      <c r="U24" s="9"/>
    </row>
    <row r="25" spans="1:21" s="17" customFormat="1" ht="24.75" customHeight="1">
      <c r="A25" s="108" t="s">
        <v>76</v>
      </c>
      <c r="B25" s="37" t="s">
        <v>23</v>
      </c>
      <c r="C25" s="96">
        <v>2</v>
      </c>
      <c r="D25" s="24">
        <f t="shared" si="0"/>
        <v>60</v>
      </c>
      <c r="E25" s="43">
        <v>15</v>
      </c>
      <c r="F25" s="12"/>
      <c r="G25" s="12"/>
      <c r="H25" s="39">
        <v>45</v>
      </c>
      <c r="I25" s="29"/>
      <c r="J25" s="101"/>
      <c r="K25" s="29"/>
      <c r="L25" s="95"/>
      <c r="M25" s="68">
        <v>1</v>
      </c>
      <c r="N25" s="29">
        <v>3</v>
      </c>
      <c r="O25" s="95">
        <v>5</v>
      </c>
      <c r="P25" s="68"/>
      <c r="Q25" s="29"/>
      <c r="R25" s="95"/>
      <c r="S25" s="68"/>
      <c r="T25" s="65"/>
      <c r="U25" s="9"/>
    </row>
    <row r="26" spans="1:21" s="17" customFormat="1" ht="24.75" customHeight="1">
      <c r="A26" s="108" t="s">
        <v>77</v>
      </c>
      <c r="B26" s="37" t="s">
        <v>25</v>
      </c>
      <c r="C26" s="65">
        <v>2</v>
      </c>
      <c r="D26" s="24">
        <f t="shared" si="0"/>
        <v>45</v>
      </c>
      <c r="E26" s="43">
        <v>30</v>
      </c>
      <c r="F26" s="6">
        <v>15</v>
      </c>
      <c r="G26" s="12"/>
      <c r="H26" s="14"/>
      <c r="I26" s="29"/>
      <c r="J26" s="101"/>
      <c r="K26" s="29"/>
      <c r="L26" s="95"/>
      <c r="M26" s="68">
        <v>2</v>
      </c>
      <c r="N26" s="29">
        <v>1</v>
      </c>
      <c r="O26" s="95">
        <v>4</v>
      </c>
      <c r="P26" s="68"/>
      <c r="Q26" s="29"/>
      <c r="R26" s="95"/>
      <c r="S26" s="68"/>
      <c r="T26" s="65"/>
      <c r="U26" s="9"/>
    </row>
    <row r="27" spans="1:21" s="17" customFormat="1" ht="24.75" customHeight="1">
      <c r="A27" s="108" t="s">
        <v>78</v>
      </c>
      <c r="B27" s="37" t="s">
        <v>26</v>
      </c>
      <c r="C27" s="96">
        <v>3</v>
      </c>
      <c r="D27" s="24">
        <f t="shared" si="0"/>
        <v>30</v>
      </c>
      <c r="E27" s="43">
        <v>30</v>
      </c>
      <c r="F27" s="6"/>
      <c r="G27" s="12"/>
      <c r="H27" s="39"/>
      <c r="I27" s="29"/>
      <c r="J27" s="101"/>
      <c r="K27" s="29"/>
      <c r="L27" s="95"/>
      <c r="M27" s="68"/>
      <c r="N27" s="29"/>
      <c r="O27" s="95"/>
      <c r="P27" s="68">
        <v>2</v>
      </c>
      <c r="Q27" s="29"/>
      <c r="R27" s="95">
        <v>3</v>
      </c>
      <c r="S27" s="68"/>
      <c r="T27" s="65"/>
      <c r="U27" s="9"/>
    </row>
    <row r="28" spans="1:21" s="17" customFormat="1" ht="24.75" customHeight="1">
      <c r="A28" s="108" t="s">
        <v>79</v>
      </c>
      <c r="B28" s="38" t="s">
        <v>27</v>
      </c>
      <c r="C28" s="65"/>
      <c r="D28" s="24">
        <f t="shared" si="0"/>
        <v>30</v>
      </c>
      <c r="E28" s="43">
        <v>15</v>
      </c>
      <c r="F28" s="6">
        <v>15</v>
      </c>
      <c r="G28" s="12"/>
      <c r="H28" s="39"/>
      <c r="I28" s="29"/>
      <c r="J28" s="101">
        <v>1</v>
      </c>
      <c r="K28" s="72">
        <v>1</v>
      </c>
      <c r="L28" s="97">
        <v>2</v>
      </c>
      <c r="M28" s="68"/>
      <c r="N28" s="72"/>
      <c r="O28" s="97"/>
      <c r="P28" s="68"/>
      <c r="Q28" s="29"/>
      <c r="R28" s="95"/>
      <c r="S28" s="68"/>
      <c r="T28" s="65"/>
      <c r="U28" s="9"/>
    </row>
    <row r="29" spans="1:21" s="17" customFormat="1" ht="15.75" customHeight="1">
      <c r="A29" s="237" t="s">
        <v>80</v>
      </c>
      <c r="B29" s="243" t="s">
        <v>46</v>
      </c>
      <c r="C29" s="262"/>
      <c r="D29" s="242">
        <f t="shared" si="0"/>
        <v>45</v>
      </c>
      <c r="E29" s="266">
        <v>15</v>
      </c>
      <c r="F29" s="317">
        <v>15</v>
      </c>
      <c r="G29" s="310"/>
      <c r="H29" s="304">
        <v>15</v>
      </c>
      <c r="I29" s="309"/>
      <c r="J29" s="306">
        <v>1</v>
      </c>
      <c r="K29" s="72">
        <v>1</v>
      </c>
      <c r="L29" s="305">
        <v>3</v>
      </c>
      <c r="M29" s="307"/>
      <c r="N29" s="308"/>
      <c r="O29" s="305"/>
      <c r="P29" s="307"/>
      <c r="Q29" s="309"/>
      <c r="R29" s="312"/>
      <c r="S29" s="307"/>
      <c r="T29" s="262"/>
      <c r="U29" s="314"/>
    </row>
    <row r="30" spans="1:21" s="17" customFormat="1" ht="15.75">
      <c r="A30" s="237"/>
      <c r="B30" s="243"/>
      <c r="C30" s="262"/>
      <c r="D30" s="242"/>
      <c r="E30" s="266"/>
      <c r="F30" s="317"/>
      <c r="G30" s="310"/>
      <c r="H30" s="304"/>
      <c r="I30" s="309"/>
      <c r="J30" s="306"/>
      <c r="K30" s="29">
        <v>1</v>
      </c>
      <c r="L30" s="305"/>
      <c r="M30" s="307"/>
      <c r="N30" s="308"/>
      <c r="O30" s="305"/>
      <c r="P30" s="307"/>
      <c r="Q30" s="309"/>
      <c r="R30" s="312"/>
      <c r="S30" s="307"/>
      <c r="T30" s="262"/>
      <c r="U30" s="314"/>
    </row>
    <row r="31" spans="1:21" s="17" customFormat="1" ht="24.75" customHeight="1">
      <c r="A31" s="108" t="s">
        <v>81</v>
      </c>
      <c r="B31" s="37" t="s">
        <v>29</v>
      </c>
      <c r="C31" s="65"/>
      <c r="D31" s="24">
        <f>SUM(E31:I31)</f>
        <v>30</v>
      </c>
      <c r="E31" s="43"/>
      <c r="F31" s="6"/>
      <c r="G31" s="12"/>
      <c r="H31" s="39">
        <v>30</v>
      </c>
      <c r="I31" s="29"/>
      <c r="J31" s="101"/>
      <c r="K31" s="29"/>
      <c r="L31" s="95"/>
      <c r="M31" s="68"/>
      <c r="N31" s="29">
        <v>2</v>
      </c>
      <c r="O31" s="95">
        <v>2</v>
      </c>
      <c r="P31" s="68"/>
      <c r="Q31" s="29"/>
      <c r="R31" s="95"/>
      <c r="S31" s="68"/>
      <c r="T31" s="65"/>
      <c r="U31" s="9"/>
    </row>
    <row r="32" spans="1:21" s="17" customFormat="1" ht="31.5">
      <c r="A32" s="108" t="s">
        <v>82</v>
      </c>
      <c r="B32" s="38" t="s">
        <v>57</v>
      </c>
      <c r="C32" s="96"/>
      <c r="D32" s="24">
        <f>SUM(E32:I32)</f>
        <v>15</v>
      </c>
      <c r="E32" s="43"/>
      <c r="F32" s="6"/>
      <c r="G32" s="12">
        <v>15</v>
      </c>
      <c r="H32" s="39"/>
      <c r="I32" s="29"/>
      <c r="J32" s="101"/>
      <c r="K32" s="29"/>
      <c r="L32" s="95"/>
      <c r="M32" s="68"/>
      <c r="N32" s="29">
        <v>1</v>
      </c>
      <c r="O32" s="95">
        <v>1</v>
      </c>
      <c r="P32" s="68"/>
      <c r="Q32" s="29"/>
      <c r="R32" s="95"/>
      <c r="S32" s="68"/>
      <c r="T32" s="65"/>
      <c r="U32" s="9"/>
    </row>
    <row r="33" spans="1:21" s="17" customFormat="1" ht="24.75" customHeight="1">
      <c r="A33" s="108" t="s">
        <v>83</v>
      </c>
      <c r="B33" s="90" t="s">
        <v>47</v>
      </c>
      <c r="C33" s="33"/>
      <c r="D33" s="24">
        <f>SUM(E33:I33)</f>
        <v>30</v>
      </c>
      <c r="E33" s="68">
        <v>30</v>
      </c>
      <c r="F33" s="12"/>
      <c r="G33" s="12"/>
      <c r="H33" s="39"/>
      <c r="I33" s="29"/>
      <c r="J33" s="101"/>
      <c r="K33" s="29"/>
      <c r="L33" s="95"/>
      <c r="M33" s="68"/>
      <c r="N33" s="29"/>
      <c r="O33" s="95"/>
      <c r="P33" s="68">
        <v>2</v>
      </c>
      <c r="Q33" s="29"/>
      <c r="R33" s="95">
        <v>2</v>
      </c>
      <c r="S33" s="68"/>
      <c r="T33" s="65"/>
      <c r="U33" s="9"/>
    </row>
    <row r="34" spans="1:21" s="17" customFormat="1" ht="24.75" customHeight="1">
      <c r="A34" s="108" t="s">
        <v>84</v>
      </c>
      <c r="B34" s="33" t="s">
        <v>52</v>
      </c>
      <c r="C34" s="65"/>
      <c r="D34" s="24">
        <f>SUM(E34:I34)</f>
        <v>90</v>
      </c>
      <c r="E34" s="68"/>
      <c r="F34" s="6"/>
      <c r="G34" s="6"/>
      <c r="H34" s="6">
        <v>90</v>
      </c>
      <c r="I34" s="72"/>
      <c r="J34" s="102"/>
      <c r="K34" s="29"/>
      <c r="L34" s="95"/>
      <c r="M34" s="43"/>
      <c r="N34" s="72"/>
      <c r="O34" s="97"/>
      <c r="P34" s="43"/>
      <c r="Q34" s="72">
        <v>3</v>
      </c>
      <c r="R34" s="97"/>
      <c r="S34" s="43"/>
      <c r="T34" s="96">
        <v>3</v>
      </c>
      <c r="U34" s="15">
        <v>20</v>
      </c>
    </row>
    <row r="35" spans="1:21" s="17" customFormat="1" ht="24.75" customHeight="1">
      <c r="A35" s="108" t="s">
        <v>85</v>
      </c>
      <c r="B35" s="33" t="s">
        <v>60</v>
      </c>
      <c r="C35" s="65"/>
      <c r="D35" s="24">
        <f>SUM(E35:I35)</f>
        <v>45</v>
      </c>
      <c r="E35" s="68"/>
      <c r="F35" s="6"/>
      <c r="G35" s="6"/>
      <c r="H35" s="6"/>
      <c r="I35" s="72">
        <v>45</v>
      </c>
      <c r="J35" s="102"/>
      <c r="K35" s="29"/>
      <c r="L35" s="95"/>
      <c r="M35" s="43"/>
      <c r="N35" s="72"/>
      <c r="O35" s="97"/>
      <c r="P35" s="43"/>
      <c r="Q35" s="72">
        <v>1</v>
      </c>
      <c r="R35" s="97">
        <v>4</v>
      </c>
      <c r="S35" s="43"/>
      <c r="T35" s="96">
        <v>2</v>
      </c>
      <c r="U35" s="15">
        <v>10</v>
      </c>
    </row>
    <row r="36" spans="1:21" s="17" customFormat="1" ht="24.75" customHeight="1">
      <c r="A36" s="145" t="s">
        <v>86</v>
      </c>
      <c r="B36" s="146" t="s">
        <v>59</v>
      </c>
      <c r="C36" s="41"/>
      <c r="D36" s="24" t="s">
        <v>112</v>
      </c>
      <c r="E36" s="68"/>
      <c r="F36" s="6"/>
      <c r="G36" s="6"/>
      <c r="H36" s="6"/>
      <c r="I36" s="72"/>
      <c r="J36" s="102"/>
      <c r="K36" s="29"/>
      <c r="L36" s="95"/>
      <c r="M36" s="43"/>
      <c r="N36" s="72"/>
      <c r="O36" s="97"/>
      <c r="P36" s="68"/>
      <c r="Q36" s="29"/>
      <c r="R36" s="95">
        <v>4</v>
      </c>
      <c r="S36" s="68"/>
      <c r="T36" s="65"/>
      <c r="U36" s="22"/>
    </row>
    <row r="37" spans="1:21" s="49" customFormat="1" ht="24.75" customHeight="1">
      <c r="A37" s="150"/>
      <c r="B37" s="151"/>
      <c r="C37" s="138"/>
      <c r="D37" s="277">
        <f aca="true" t="shared" si="1" ref="D37:U37">SUM(D7:D36)</f>
        <v>870</v>
      </c>
      <c r="E37" s="130">
        <f t="shared" si="1"/>
        <v>330</v>
      </c>
      <c r="F37" s="130">
        <f t="shared" si="1"/>
        <v>75</v>
      </c>
      <c r="G37" s="130">
        <f t="shared" si="1"/>
        <v>105</v>
      </c>
      <c r="H37" s="130">
        <f t="shared" si="1"/>
        <v>315</v>
      </c>
      <c r="I37" s="130">
        <f t="shared" si="1"/>
        <v>45</v>
      </c>
      <c r="J37" s="130">
        <f t="shared" si="1"/>
        <v>8</v>
      </c>
      <c r="K37" s="130">
        <f t="shared" si="1"/>
        <v>15</v>
      </c>
      <c r="L37" s="190">
        <f t="shared" si="1"/>
        <v>30</v>
      </c>
      <c r="M37" s="130">
        <f t="shared" si="1"/>
        <v>6</v>
      </c>
      <c r="N37" s="130">
        <f t="shared" si="1"/>
        <v>12</v>
      </c>
      <c r="O37" s="190">
        <f t="shared" si="1"/>
        <v>22</v>
      </c>
      <c r="P37" s="130">
        <f t="shared" si="1"/>
        <v>8</v>
      </c>
      <c r="Q37" s="130">
        <f t="shared" si="1"/>
        <v>4</v>
      </c>
      <c r="R37" s="190">
        <f t="shared" si="1"/>
        <v>17</v>
      </c>
      <c r="S37" s="130">
        <f t="shared" si="1"/>
        <v>0</v>
      </c>
      <c r="T37" s="130">
        <f t="shared" si="1"/>
        <v>5</v>
      </c>
      <c r="U37" s="190">
        <f t="shared" si="1"/>
        <v>30</v>
      </c>
    </row>
    <row r="38" spans="1:21" s="49" customFormat="1" ht="24.75" customHeight="1">
      <c r="A38" s="152"/>
      <c r="B38" s="153"/>
      <c r="C38" s="154"/>
      <c r="D38" s="278"/>
      <c r="E38" s="279">
        <f>SUM(E37:I37)</f>
        <v>870</v>
      </c>
      <c r="F38" s="280"/>
      <c r="G38" s="280"/>
      <c r="H38" s="280"/>
      <c r="I38" s="281"/>
      <c r="J38" s="200">
        <f>SUM(J37:K37)</f>
        <v>23</v>
      </c>
      <c r="K38" s="200"/>
      <c r="L38" s="191"/>
      <c r="M38" s="200">
        <f>SUM(M37:N37)</f>
        <v>18</v>
      </c>
      <c r="N38" s="200"/>
      <c r="O38" s="191"/>
      <c r="P38" s="200">
        <f>SUM(P37:Q37)</f>
        <v>12</v>
      </c>
      <c r="Q38" s="200"/>
      <c r="R38" s="191"/>
      <c r="S38" s="200">
        <f>SUM(S37:T37)</f>
        <v>5</v>
      </c>
      <c r="T38" s="200"/>
      <c r="U38" s="191"/>
    </row>
    <row r="39" spans="1:21" s="17" customFormat="1" ht="30" customHeight="1">
      <c r="A39" s="147" t="s">
        <v>115</v>
      </c>
      <c r="B39" s="148"/>
      <c r="C39" s="149"/>
      <c r="D39" s="20"/>
      <c r="E39" s="20"/>
      <c r="F39" s="20"/>
      <c r="G39" s="20"/>
      <c r="H39" s="20"/>
      <c r="I39" s="20"/>
      <c r="J39" s="20"/>
      <c r="K39" s="20"/>
      <c r="L39" s="20"/>
      <c r="M39" s="74"/>
      <c r="N39" s="74"/>
      <c r="O39" s="86"/>
      <c r="P39" s="74"/>
      <c r="Q39" s="74"/>
      <c r="R39" s="86"/>
      <c r="S39" s="74"/>
      <c r="T39" s="74"/>
      <c r="U39" s="87"/>
    </row>
    <row r="40" spans="1:21" s="1" customFormat="1" ht="31.5" customHeight="1">
      <c r="A40" s="34" t="s">
        <v>87</v>
      </c>
      <c r="B40" s="120" t="s">
        <v>36</v>
      </c>
      <c r="C40" s="67"/>
      <c r="D40" s="121">
        <f aca="true" t="shared" si="2" ref="D40:D47">SUM(E40:I40)</f>
        <v>15</v>
      </c>
      <c r="E40" s="70">
        <v>15</v>
      </c>
      <c r="F40" s="4"/>
      <c r="G40" s="4"/>
      <c r="H40" s="8"/>
      <c r="I40" s="122"/>
      <c r="J40" s="70"/>
      <c r="K40" s="67"/>
      <c r="L40" s="5"/>
      <c r="M40" s="70">
        <v>1</v>
      </c>
      <c r="N40" s="67"/>
      <c r="O40" s="5">
        <v>1</v>
      </c>
      <c r="P40" s="70"/>
      <c r="Q40" s="67"/>
      <c r="R40" s="5"/>
      <c r="S40" s="70"/>
      <c r="T40" s="67"/>
      <c r="U40" s="5"/>
    </row>
    <row r="41" spans="1:21" s="1" customFormat="1" ht="24.75" customHeight="1">
      <c r="A41" s="34" t="s">
        <v>88</v>
      </c>
      <c r="B41" s="35" t="s">
        <v>37</v>
      </c>
      <c r="C41" s="66">
        <v>2</v>
      </c>
      <c r="D41" s="23">
        <f t="shared" si="2"/>
        <v>30</v>
      </c>
      <c r="E41" s="69">
        <v>15</v>
      </c>
      <c r="F41" s="2"/>
      <c r="G41" s="2"/>
      <c r="H41" s="10">
        <v>15</v>
      </c>
      <c r="I41" s="7"/>
      <c r="J41" s="69"/>
      <c r="K41" s="66"/>
      <c r="L41" s="3"/>
      <c r="M41" s="69">
        <v>1</v>
      </c>
      <c r="N41" s="66">
        <v>1</v>
      </c>
      <c r="O41" s="3">
        <v>3</v>
      </c>
      <c r="P41" s="69"/>
      <c r="Q41" s="66"/>
      <c r="R41" s="3"/>
      <c r="S41" s="69"/>
      <c r="T41" s="66"/>
      <c r="U41" s="3"/>
    </row>
    <row r="42" spans="1:21" s="1" customFormat="1" ht="24.75" customHeight="1">
      <c r="A42" s="34" t="s">
        <v>89</v>
      </c>
      <c r="B42" s="36" t="s">
        <v>51</v>
      </c>
      <c r="C42" s="67">
        <v>2</v>
      </c>
      <c r="D42" s="23">
        <f t="shared" si="2"/>
        <v>30</v>
      </c>
      <c r="E42" s="70">
        <v>15</v>
      </c>
      <c r="F42" s="4">
        <v>15</v>
      </c>
      <c r="G42" s="4"/>
      <c r="H42" s="8"/>
      <c r="I42" s="73"/>
      <c r="J42" s="69"/>
      <c r="K42" s="66"/>
      <c r="L42" s="3"/>
      <c r="M42" s="69">
        <v>1</v>
      </c>
      <c r="N42" s="66">
        <v>1</v>
      </c>
      <c r="O42" s="26">
        <v>3</v>
      </c>
      <c r="P42" s="68"/>
      <c r="Q42" s="65"/>
      <c r="R42" s="26"/>
      <c r="S42" s="68"/>
      <c r="T42" s="66"/>
      <c r="U42" s="3"/>
    </row>
    <row r="43" spans="1:21" s="1" customFormat="1" ht="24.75" customHeight="1">
      <c r="A43" s="34" t="s">
        <v>90</v>
      </c>
      <c r="B43" s="32" t="s">
        <v>41</v>
      </c>
      <c r="C43" s="66"/>
      <c r="D43" s="23">
        <f t="shared" si="2"/>
        <v>15</v>
      </c>
      <c r="E43" s="69"/>
      <c r="F43" s="2">
        <v>15</v>
      </c>
      <c r="G43" s="2"/>
      <c r="H43" s="10"/>
      <c r="I43" s="7"/>
      <c r="J43" s="69"/>
      <c r="K43" s="66"/>
      <c r="L43" s="3"/>
      <c r="M43" s="69"/>
      <c r="N43" s="66">
        <v>1</v>
      </c>
      <c r="O43" s="9">
        <v>1</v>
      </c>
      <c r="P43" s="68"/>
      <c r="Q43" s="65"/>
      <c r="R43" s="26"/>
      <c r="S43" s="68"/>
      <c r="T43" s="66"/>
      <c r="U43" s="3"/>
    </row>
    <row r="44" spans="1:21" s="1" customFormat="1" ht="31.5" customHeight="1">
      <c r="A44" s="34" t="s">
        <v>91</v>
      </c>
      <c r="B44" s="30" t="s">
        <v>40</v>
      </c>
      <c r="C44" s="66"/>
      <c r="D44" s="23">
        <f t="shared" si="2"/>
        <v>45</v>
      </c>
      <c r="E44" s="69">
        <v>15</v>
      </c>
      <c r="F44" s="2"/>
      <c r="G44" s="2"/>
      <c r="H44" s="10">
        <v>30</v>
      </c>
      <c r="I44" s="7"/>
      <c r="J44" s="69"/>
      <c r="K44" s="66"/>
      <c r="L44" s="3"/>
      <c r="M44" s="69"/>
      <c r="N44" s="66"/>
      <c r="O44" s="9"/>
      <c r="P44" s="68">
        <v>1</v>
      </c>
      <c r="Q44" s="65">
        <v>2</v>
      </c>
      <c r="R44" s="9">
        <v>5</v>
      </c>
      <c r="S44" s="68"/>
      <c r="T44" s="66"/>
      <c r="U44" s="3"/>
    </row>
    <row r="45" spans="1:21" s="1" customFormat="1" ht="31.5" customHeight="1">
      <c r="A45" s="34" t="s">
        <v>92</v>
      </c>
      <c r="B45" s="31" t="s">
        <v>42</v>
      </c>
      <c r="C45" s="66"/>
      <c r="D45" s="23">
        <f t="shared" si="2"/>
        <v>30</v>
      </c>
      <c r="E45" s="69">
        <v>15</v>
      </c>
      <c r="F45" s="2">
        <v>15</v>
      </c>
      <c r="G45" s="11"/>
      <c r="H45" s="10"/>
      <c r="I45" s="7"/>
      <c r="J45" s="69"/>
      <c r="K45" s="66"/>
      <c r="L45" s="3"/>
      <c r="M45" s="69"/>
      <c r="N45" s="66"/>
      <c r="O45" s="13"/>
      <c r="P45" s="69">
        <v>1</v>
      </c>
      <c r="Q45" s="66">
        <v>1</v>
      </c>
      <c r="R45" s="3">
        <v>3</v>
      </c>
      <c r="S45" s="69"/>
      <c r="T45" s="66"/>
      <c r="U45" s="3"/>
    </row>
    <row r="46" spans="1:21" s="1" customFormat="1" ht="31.5" customHeight="1">
      <c r="A46" s="34" t="s">
        <v>93</v>
      </c>
      <c r="B46" s="36" t="s">
        <v>38</v>
      </c>
      <c r="C46" s="67"/>
      <c r="D46" s="23">
        <f t="shared" si="2"/>
        <v>15</v>
      </c>
      <c r="E46" s="70"/>
      <c r="F46" s="4"/>
      <c r="G46" s="4"/>
      <c r="H46" s="8">
        <v>15</v>
      </c>
      <c r="I46" s="73"/>
      <c r="J46" s="69"/>
      <c r="K46" s="66"/>
      <c r="L46" s="3"/>
      <c r="M46" s="69"/>
      <c r="N46" s="66"/>
      <c r="O46" s="5"/>
      <c r="P46" s="69"/>
      <c r="Q46" s="66">
        <v>1</v>
      </c>
      <c r="R46" s="5">
        <v>1</v>
      </c>
      <c r="S46" s="69"/>
      <c r="T46" s="66"/>
      <c r="U46" s="3"/>
    </row>
    <row r="47" spans="1:21" s="1" customFormat="1" ht="31.5" customHeight="1">
      <c r="A47" s="123" t="s">
        <v>94</v>
      </c>
      <c r="B47" s="124" t="s">
        <v>39</v>
      </c>
      <c r="C47" s="25">
        <v>3</v>
      </c>
      <c r="D47" s="125">
        <f t="shared" si="2"/>
        <v>30</v>
      </c>
      <c r="E47" s="126">
        <v>15</v>
      </c>
      <c r="F47" s="127"/>
      <c r="G47" s="127"/>
      <c r="H47" s="128">
        <v>15</v>
      </c>
      <c r="I47" s="129"/>
      <c r="J47" s="42"/>
      <c r="K47" s="25"/>
      <c r="L47" s="13"/>
      <c r="M47" s="21"/>
      <c r="N47" s="25"/>
      <c r="O47" s="13"/>
      <c r="P47" s="21">
        <v>1</v>
      </c>
      <c r="Q47" s="25">
        <v>1</v>
      </c>
      <c r="R47" s="13">
        <v>4</v>
      </c>
      <c r="S47" s="21"/>
      <c r="T47" s="25"/>
      <c r="U47" s="13"/>
    </row>
    <row r="48" spans="1:21" s="1" customFormat="1" ht="31.5" customHeight="1">
      <c r="A48" s="156"/>
      <c r="B48" s="157"/>
      <c r="C48" s="155"/>
      <c r="D48" s="130">
        <f aca="true" t="shared" si="3" ref="D48:U48">SUM(D40:D47)</f>
        <v>210</v>
      </c>
      <c r="E48" s="130">
        <f t="shared" si="3"/>
        <v>90</v>
      </c>
      <c r="F48" s="130">
        <f t="shared" si="3"/>
        <v>45</v>
      </c>
      <c r="G48" s="130">
        <f t="shared" si="3"/>
        <v>0</v>
      </c>
      <c r="H48" s="130">
        <f t="shared" si="3"/>
        <v>75</v>
      </c>
      <c r="I48" s="130">
        <f t="shared" si="3"/>
        <v>0</v>
      </c>
      <c r="J48" s="130">
        <f t="shared" si="3"/>
        <v>0</v>
      </c>
      <c r="K48" s="130">
        <f t="shared" si="3"/>
        <v>0</v>
      </c>
      <c r="L48" s="130">
        <f t="shared" si="3"/>
        <v>0</v>
      </c>
      <c r="M48" s="130">
        <f t="shared" si="3"/>
        <v>3</v>
      </c>
      <c r="N48" s="130">
        <f t="shared" si="3"/>
        <v>3</v>
      </c>
      <c r="O48" s="130">
        <f t="shared" si="3"/>
        <v>8</v>
      </c>
      <c r="P48" s="130">
        <f t="shared" si="3"/>
        <v>3</v>
      </c>
      <c r="Q48" s="130">
        <f t="shared" si="3"/>
        <v>5</v>
      </c>
      <c r="R48" s="130">
        <f t="shared" si="3"/>
        <v>13</v>
      </c>
      <c r="S48" s="130">
        <f t="shared" si="3"/>
        <v>0</v>
      </c>
      <c r="T48" s="130">
        <f t="shared" si="3"/>
        <v>0</v>
      </c>
      <c r="U48" s="130">
        <f t="shared" si="3"/>
        <v>0</v>
      </c>
    </row>
    <row r="49" spans="1:21" s="1" customFormat="1" ht="18.75" customHeight="1">
      <c r="A49" s="205" t="s">
        <v>103</v>
      </c>
      <c r="B49" s="206"/>
      <c r="C49" s="213" t="s">
        <v>43</v>
      </c>
      <c r="D49" s="211">
        <f aca="true" t="shared" si="4" ref="D49:U49">D37+D48</f>
        <v>1080</v>
      </c>
      <c r="E49" s="211">
        <f t="shared" si="4"/>
        <v>420</v>
      </c>
      <c r="F49" s="211">
        <f t="shared" si="4"/>
        <v>120</v>
      </c>
      <c r="G49" s="211">
        <f t="shared" si="4"/>
        <v>105</v>
      </c>
      <c r="H49" s="211">
        <f t="shared" si="4"/>
        <v>390</v>
      </c>
      <c r="I49" s="211">
        <f t="shared" si="4"/>
        <v>45</v>
      </c>
      <c r="J49" s="158">
        <f t="shared" si="4"/>
        <v>8</v>
      </c>
      <c r="K49" s="158">
        <f t="shared" si="4"/>
        <v>15</v>
      </c>
      <c r="L49" s="188">
        <f t="shared" si="4"/>
        <v>30</v>
      </c>
      <c r="M49" s="158">
        <f t="shared" si="4"/>
        <v>9</v>
      </c>
      <c r="N49" s="158">
        <f t="shared" si="4"/>
        <v>15</v>
      </c>
      <c r="O49" s="188">
        <f t="shared" si="4"/>
        <v>30</v>
      </c>
      <c r="P49" s="158">
        <f t="shared" si="4"/>
        <v>11</v>
      </c>
      <c r="Q49" s="158">
        <f t="shared" si="4"/>
        <v>9</v>
      </c>
      <c r="R49" s="188">
        <f t="shared" si="4"/>
        <v>30</v>
      </c>
      <c r="S49" s="158">
        <f t="shared" si="4"/>
        <v>0</v>
      </c>
      <c r="T49" s="158">
        <f t="shared" si="4"/>
        <v>5</v>
      </c>
      <c r="U49" s="188">
        <f t="shared" si="4"/>
        <v>30</v>
      </c>
    </row>
    <row r="50" spans="1:21" s="1" customFormat="1" ht="24" customHeight="1" thickBot="1">
      <c r="A50" s="207"/>
      <c r="B50" s="208"/>
      <c r="C50" s="214"/>
      <c r="D50" s="212"/>
      <c r="E50" s="212"/>
      <c r="F50" s="212"/>
      <c r="G50" s="212"/>
      <c r="H50" s="212"/>
      <c r="I50" s="212"/>
      <c r="J50" s="212">
        <f>SUM(J49:K49)</f>
        <v>23</v>
      </c>
      <c r="K50" s="215"/>
      <c r="L50" s="189"/>
      <c r="M50" s="203">
        <f>SUM(M49:N49)</f>
        <v>24</v>
      </c>
      <c r="N50" s="204"/>
      <c r="O50" s="189"/>
      <c r="P50" s="212">
        <f>SUM(P49:Q49)</f>
        <v>20</v>
      </c>
      <c r="Q50" s="204"/>
      <c r="R50" s="189"/>
      <c r="S50" s="203">
        <f>SUM(S49:T49)</f>
        <v>5</v>
      </c>
      <c r="T50" s="204"/>
      <c r="U50" s="189"/>
    </row>
    <row r="52" spans="1:21" s="17" customFormat="1" ht="36" customHeight="1">
      <c r="A52" s="144" t="s">
        <v>116</v>
      </c>
      <c r="B52" s="83"/>
      <c r="C52" s="84"/>
      <c r="D52" s="88"/>
      <c r="E52" s="88"/>
      <c r="F52" s="88"/>
      <c r="G52" s="89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137"/>
    </row>
    <row r="53" spans="1:21" s="17" customFormat="1" ht="24.75" customHeight="1">
      <c r="A53" s="135" t="s">
        <v>105</v>
      </c>
      <c r="B53" s="61" t="s">
        <v>32</v>
      </c>
      <c r="C53" s="76">
        <v>2</v>
      </c>
      <c r="D53" s="78">
        <f aca="true" t="shared" si="5" ref="D53:D59">SUM(E53:I53)</f>
        <v>30</v>
      </c>
      <c r="E53" s="77">
        <v>15</v>
      </c>
      <c r="F53" s="62"/>
      <c r="G53" s="62"/>
      <c r="H53" s="63">
        <v>15</v>
      </c>
      <c r="I53" s="82"/>
      <c r="J53" s="136"/>
      <c r="K53" s="82"/>
      <c r="L53" s="99"/>
      <c r="M53" s="77">
        <v>1</v>
      </c>
      <c r="N53" s="82">
        <v>1</v>
      </c>
      <c r="O53" s="99">
        <v>3</v>
      </c>
      <c r="P53" s="77"/>
      <c r="Q53" s="82"/>
      <c r="R53" s="99"/>
      <c r="S53" s="77"/>
      <c r="T53" s="76"/>
      <c r="U53" s="26"/>
    </row>
    <row r="54" spans="1:21" s="17" customFormat="1" ht="24.75" customHeight="1">
      <c r="A54" s="108" t="s">
        <v>106</v>
      </c>
      <c r="B54" s="38" t="s">
        <v>33</v>
      </c>
      <c r="C54" s="65">
        <v>2</v>
      </c>
      <c r="D54" s="24">
        <f t="shared" si="5"/>
        <v>45</v>
      </c>
      <c r="E54" s="43">
        <v>30</v>
      </c>
      <c r="F54" s="6"/>
      <c r="G54" s="6"/>
      <c r="H54" s="39">
        <v>15</v>
      </c>
      <c r="I54" s="29"/>
      <c r="J54" s="101"/>
      <c r="K54" s="29"/>
      <c r="L54" s="95"/>
      <c r="M54" s="68">
        <v>2</v>
      </c>
      <c r="N54" s="29">
        <v>1</v>
      </c>
      <c r="O54" s="95">
        <v>4</v>
      </c>
      <c r="P54" s="68"/>
      <c r="Q54" s="29"/>
      <c r="R54" s="95"/>
      <c r="S54" s="68"/>
      <c r="T54" s="65"/>
      <c r="U54" s="9"/>
    </row>
    <row r="55" spans="1:21" s="17" customFormat="1" ht="33" customHeight="1">
      <c r="A55" s="135" t="s">
        <v>107</v>
      </c>
      <c r="B55" s="37" t="s">
        <v>34</v>
      </c>
      <c r="C55" s="65"/>
      <c r="D55" s="24">
        <f t="shared" si="5"/>
        <v>15</v>
      </c>
      <c r="E55" s="68"/>
      <c r="F55" s="6"/>
      <c r="G55" s="6"/>
      <c r="H55" s="14">
        <v>15</v>
      </c>
      <c r="I55" s="29"/>
      <c r="J55" s="101"/>
      <c r="K55" s="29"/>
      <c r="L55" s="95"/>
      <c r="M55" s="68"/>
      <c r="N55" s="29">
        <v>1</v>
      </c>
      <c r="O55" s="95">
        <v>1</v>
      </c>
      <c r="P55" s="68"/>
      <c r="Q55" s="29"/>
      <c r="R55" s="95"/>
      <c r="S55" s="68"/>
      <c r="T55" s="65"/>
      <c r="U55" s="9"/>
    </row>
    <row r="56" spans="1:21" s="17" customFormat="1" ht="24.75" customHeight="1">
      <c r="A56" s="108" t="s">
        <v>108</v>
      </c>
      <c r="B56" s="37" t="s">
        <v>48</v>
      </c>
      <c r="C56" s="65"/>
      <c r="D56" s="24">
        <f t="shared" si="5"/>
        <v>30</v>
      </c>
      <c r="E56" s="68">
        <v>15</v>
      </c>
      <c r="F56" s="6">
        <v>15</v>
      </c>
      <c r="G56" s="6"/>
      <c r="H56" s="14"/>
      <c r="I56" s="29"/>
      <c r="J56" s="101"/>
      <c r="K56" s="29"/>
      <c r="L56" s="95"/>
      <c r="M56" s="68"/>
      <c r="N56" s="29"/>
      <c r="O56" s="95"/>
      <c r="P56" s="68">
        <v>1</v>
      </c>
      <c r="Q56" s="29">
        <v>1</v>
      </c>
      <c r="R56" s="95">
        <v>3</v>
      </c>
      <c r="S56" s="68"/>
      <c r="T56" s="65"/>
      <c r="U56" s="9"/>
    </row>
    <row r="57" spans="1:21" s="17" customFormat="1" ht="24.75" customHeight="1">
      <c r="A57" s="135" t="s">
        <v>109</v>
      </c>
      <c r="B57" s="37" t="s">
        <v>31</v>
      </c>
      <c r="C57" s="65">
        <v>3</v>
      </c>
      <c r="D57" s="24">
        <f t="shared" si="5"/>
        <v>30</v>
      </c>
      <c r="E57" s="68">
        <v>15</v>
      </c>
      <c r="F57" s="6"/>
      <c r="G57" s="6"/>
      <c r="H57" s="14">
        <v>15</v>
      </c>
      <c r="I57" s="29"/>
      <c r="J57" s="101"/>
      <c r="K57" s="29"/>
      <c r="L57" s="95"/>
      <c r="M57" s="68"/>
      <c r="N57" s="29"/>
      <c r="O57" s="95"/>
      <c r="P57" s="68">
        <v>1</v>
      </c>
      <c r="Q57" s="29">
        <v>1</v>
      </c>
      <c r="R57" s="95">
        <v>4</v>
      </c>
      <c r="S57" s="68"/>
      <c r="T57" s="65"/>
      <c r="U57" s="9"/>
    </row>
    <row r="58" spans="1:21" s="17" customFormat="1" ht="37.5" customHeight="1">
      <c r="A58" s="108" t="s">
        <v>110</v>
      </c>
      <c r="B58" s="38" t="s">
        <v>35</v>
      </c>
      <c r="C58" s="65"/>
      <c r="D58" s="24">
        <f t="shared" si="5"/>
        <v>30</v>
      </c>
      <c r="E58" s="68">
        <v>15</v>
      </c>
      <c r="F58" s="6">
        <v>15</v>
      </c>
      <c r="G58" s="6"/>
      <c r="H58" s="14"/>
      <c r="I58" s="29"/>
      <c r="J58" s="101"/>
      <c r="K58" s="29"/>
      <c r="L58" s="95"/>
      <c r="M58" s="68"/>
      <c r="N58" s="29"/>
      <c r="O58" s="95"/>
      <c r="P58" s="68">
        <v>1</v>
      </c>
      <c r="Q58" s="29">
        <v>1</v>
      </c>
      <c r="R58" s="95">
        <v>3</v>
      </c>
      <c r="S58" s="68"/>
      <c r="T58" s="65"/>
      <c r="U58" s="9"/>
    </row>
    <row r="59" spans="1:21" s="17" customFormat="1" ht="24.75" customHeight="1">
      <c r="A59" s="135" t="s">
        <v>111</v>
      </c>
      <c r="B59" s="40" t="s">
        <v>49</v>
      </c>
      <c r="C59" s="41"/>
      <c r="D59" s="116">
        <f t="shared" si="5"/>
        <v>30</v>
      </c>
      <c r="E59" s="42">
        <v>15</v>
      </c>
      <c r="F59" s="117">
        <v>15</v>
      </c>
      <c r="G59" s="117"/>
      <c r="H59" s="131"/>
      <c r="I59" s="118"/>
      <c r="J59" s="132"/>
      <c r="K59" s="118"/>
      <c r="L59" s="133"/>
      <c r="M59" s="42"/>
      <c r="N59" s="118"/>
      <c r="O59" s="133"/>
      <c r="P59" s="42">
        <v>1</v>
      </c>
      <c r="Q59" s="118">
        <v>1</v>
      </c>
      <c r="R59" s="133">
        <v>3</v>
      </c>
      <c r="S59" s="42"/>
      <c r="T59" s="41"/>
      <c r="U59" s="134"/>
    </row>
    <row r="60" spans="1:21" s="17" customFormat="1" ht="24.75" customHeight="1">
      <c r="A60" s="159"/>
      <c r="B60" s="160"/>
      <c r="C60" s="155"/>
      <c r="D60" s="130">
        <f aca="true" t="shared" si="6" ref="D60:U60">SUM(D53:D59)</f>
        <v>210</v>
      </c>
      <c r="E60" s="130">
        <f t="shared" si="6"/>
        <v>105</v>
      </c>
      <c r="F60" s="130">
        <f t="shared" si="6"/>
        <v>45</v>
      </c>
      <c r="G60" s="130">
        <f t="shared" si="6"/>
        <v>0</v>
      </c>
      <c r="H60" s="130">
        <f t="shared" si="6"/>
        <v>60</v>
      </c>
      <c r="I60" s="130">
        <f t="shared" si="6"/>
        <v>0</v>
      </c>
      <c r="J60" s="130">
        <f t="shared" si="6"/>
        <v>0</v>
      </c>
      <c r="K60" s="130">
        <f t="shared" si="6"/>
        <v>0</v>
      </c>
      <c r="L60" s="130">
        <f t="shared" si="6"/>
        <v>0</v>
      </c>
      <c r="M60" s="130">
        <f t="shared" si="6"/>
        <v>3</v>
      </c>
      <c r="N60" s="130">
        <f t="shared" si="6"/>
        <v>3</v>
      </c>
      <c r="O60" s="130">
        <f t="shared" si="6"/>
        <v>8</v>
      </c>
      <c r="P60" s="130">
        <f t="shared" si="6"/>
        <v>4</v>
      </c>
      <c r="Q60" s="130">
        <f t="shared" si="6"/>
        <v>4</v>
      </c>
      <c r="R60" s="130">
        <f t="shared" si="6"/>
        <v>13</v>
      </c>
      <c r="S60" s="130">
        <f t="shared" si="6"/>
        <v>0</v>
      </c>
      <c r="T60" s="130">
        <f t="shared" si="6"/>
        <v>0</v>
      </c>
      <c r="U60" s="130">
        <f t="shared" si="6"/>
        <v>0</v>
      </c>
    </row>
    <row r="61" spans="1:21" s="17" customFormat="1" ht="25.5" customHeight="1">
      <c r="A61" s="205" t="s">
        <v>104</v>
      </c>
      <c r="B61" s="206"/>
      <c r="C61" s="315" t="s">
        <v>43</v>
      </c>
      <c r="D61" s="211">
        <f aca="true" t="shared" si="7" ref="D61:L61">D37+D60</f>
        <v>1080</v>
      </c>
      <c r="E61" s="158">
        <f t="shared" si="7"/>
        <v>435</v>
      </c>
      <c r="F61" s="158">
        <f t="shared" si="7"/>
        <v>120</v>
      </c>
      <c r="G61" s="158">
        <f t="shared" si="7"/>
        <v>105</v>
      </c>
      <c r="H61" s="158">
        <f t="shared" si="7"/>
        <v>375</v>
      </c>
      <c r="I61" s="158">
        <f t="shared" si="7"/>
        <v>45</v>
      </c>
      <c r="J61" s="158">
        <f t="shared" si="7"/>
        <v>8</v>
      </c>
      <c r="K61" s="158">
        <f t="shared" si="7"/>
        <v>15</v>
      </c>
      <c r="L61" s="188">
        <f t="shared" si="7"/>
        <v>30</v>
      </c>
      <c r="M61" s="158">
        <f>SUM(M11:M59)</f>
        <v>72</v>
      </c>
      <c r="N61" s="158">
        <f>SUM(N11:N59)</f>
        <v>44</v>
      </c>
      <c r="O61" s="188">
        <f>O37+O60</f>
        <v>30</v>
      </c>
      <c r="P61" s="158">
        <f>SUM(P11:P59)</f>
        <v>67</v>
      </c>
      <c r="Q61" s="158">
        <f>SUM(Q11:Q59)</f>
        <v>31</v>
      </c>
      <c r="R61" s="188">
        <f>R37+R60</f>
        <v>30</v>
      </c>
      <c r="S61" s="158">
        <f>SUM(S11:S59)</f>
        <v>10</v>
      </c>
      <c r="T61" s="158">
        <f>SUM(T11:T59)</f>
        <v>15</v>
      </c>
      <c r="U61" s="188">
        <f>U37+U60</f>
        <v>30</v>
      </c>
    </row>
    <row r="62" spans="1:21" s="17" customFormat="1" ht="24" customHeight="1" thickBot="1">
      <c r="A62" s="207"/>
      <c r="B62" s="208"/>
      <c r="C62" s="316"/>
      <c r="D62" s="212"/>
      <c r="E62" s="216">
        <f>SUM(E61:I61)</f>
        <v>1080</v>
      </c>
      <c r="F62" s="217"/>
      <c r="G62" s="217"/>
      <c r="H62" s="217"/>
      <c r="I62" s="218"/>
      <c r="J62" s="212">
        <f>SUM(J61:K61)</f>
        <v>23</v>
      </c>
      <c r="K62" s="215"/>
      <c r="L62" s="189"/>
      <c r="M62" s="203">
        <f>SUM(M61:N61)</f>
        <v>116</v>
      </c>
      <c r="N62" s="204"/>
      <c r="O62" s="189"/>
      <c r="P62" s="212">
        <f>SUM(P61:Q61)</f>
        <v>98</v>
      </c>
      <c r="Q62" s="204"/>
      <c r="R62" s="189"/>
      <c r="S62" s="203">
        <f>SUM(S61:T61)</f>
        <v>25</v>
      </c>
      <c r="T62" s="204"/>
      <c r="U62" s="189"/>
    </row>
    <row r="64" spans="1:21" s="17" customFormat="1" ht="15.75">
      <c r="A64" s="44" t="s">
        <v>55</v>
      </c>
      <c r="B64" s="45"/>
      <c r="C64" s="46"/>
      <c r="D64" s="46"/>
      <c r="E64" s="46"/>
      <c r="F64" s="46"/>
      <c r="G64" s="46"/>
      <c r="H64" s="46"/>
      <c r="I64" s="47"/>
      <c r="J64" s="48"/>
      <c r="K64" s="49"/>
      <c r="L64" s="49"/>
      <c r="M64" s="49"/>
      <c r="N64" s="49"/>
      <c r="O64" s="47"/>
      <c r="P64" s="48"/>
      <c r="Q64" s="48"/>
      <c r="R64" s="47"/>
      <c r="S64" s="48"/>
      <c r="T64" s="48"/>
      <c r="U64" s="47"/>
    </row>
    <row r="65" spans="1:20" ht="24" customHeight="1">
      <c r="A65" s="44" t="s">
        <v>54</v>
      </c>
      <c r="B65" s="45"/>
      <c r="C65" s="46"/>
      <c r="D65" s="46"/>
      <c r="E65" s="46"/>
      <c r="F65" s="46"/>
      <c r="G65" s="46"/>
      <c r="H65" s="46"/>
      <c r="I65" s="50"/>
      <c r="J65" s="17"/>
      <c r="K65" s="17"/>
      <c r="L65" s="17"/>
      <c r="M65" s="17"/>
      <c r="N65" s="17"/>
      <c r="O65" s="17"/>
      <c r="P65" s="51"/>
      <c r="Q65" s="51"/>
      <c r="R65" s="52"/>
      <c r="S65" s="51"/>
      <c r="T65" s="51"/>
    </row>
    <row r="68" spans="2:3" ht="15.75">
      <c r="B68" s="139" t="s">
        <v>95</v>
      </c>
      <c r="C68" s="140">
        <f>COUNTIF(C7:C47,1)</f>
        <v>4</v>
      </c>
    </row>
    <row r="69" spans="2:3" ht="15.75">
      <c r="B69" s="139" t="s">
        <v>96</v>
      </c>
      <c r="C69" s="140">
        <f>COUNTIF(C7:C47,2)</f>
        <v>4</v>
      </c>
    </row>
    <row r="70" spans="2:3" ht="15.75">
      <c r="B70" s="139" t="s">
        <v>97</v>
      </c>
      <c r="C70" s="140">
        <f>COUNTIF(C7:C47,3)</f>
        <v>2</v>
      </c>
    </row>
    <row r="71" spans="2:3" ht="15.75">
      <c r="B71" s="139" t="s">
        <v>98</v>
      </c>
      <c r="C71" s="140">
        <f>COUNTIF(C7:C47,4)</f>
        <v>0</v>
      </c>
    </row>
    <row r="72" spans="2:3" ht="15.75">
      <c r="B72" s="141"/>
      <c r="C72" s="142">
        <f>SUM(C68:C71)</f>
        <v>10</v>
      </c>
    </row>
  </sheetData>
  <sheetProtection/>
  <mergeCells count="123">
    <mergeCell ref="M50:N50"/>
    <mergeCell ref="S50:T50"/>
    <mergeCell ref="R22:R23"/>
    <mergeCell ref="S22:S23"/>
    <mergeCell ref="T22:T23"/>
    <mergeCell ref="P29:P30"/>
    <mergeCell ref="O29:O30"/>
    <mergeCell ref="R37:R38"/>
    <mergeCell ref="R49:R50"/>
    <mergeCell ref="M38:N38"/>
    <mergeCell ref="P38:Q38"/>
    <mergeCell ref="S38:T38"/>
    <mergeCell ref="Q22:Q23"/>
    <mergeCell ref="O22:O23"/>
    <mergeCell ref="P22:P23"/>
    <mergeCell ref="M22:M23"/>
    <mergeCell ref="A61:B62"/>
    <mergeCell ref="C61:C62"/>
    <mergeCell ref="D61:D62"/>
    <mergeCell ref="N22:N23"/>
    <mergeCell ref="A49:B50"/>
    <mergeCell ref="C49:C50"/>
    <mergeCell ref="D49:D50"/>
    <mergeCell ref="E49:E50"/>
    <mergeCell ref="A29:A30"/>
    <mergeCell ref="F29:F30"/>
    <mergeCell ref="U61:U62"/>
    <mergeCell ref="J62:K62"/>
    <mergeCell ref="M62:N62"/>
    <mergeCell ref="P62:Q62"/>
    <mergeCell ref="S62:T62"/>
    <mergeCell ref="L61:L62"/>
    <mergeCell ref="O61:O62"/>
    <mergeCell ref="R61:R62"/>
    <mergeCell ref="O49:O50"/>
    <mergeCell ref="A1:U1"/>
    <mergeCell ref="S29:S30"/>
    <mergeCell ref="R29:R30"/>
    <mergeCell ref="U29:U30"/>
    <mergeCell ref="T29:T30"/>
    <mergeCell ref="U14:U15"/>
    <mergeCell ref="P3:U3"/>
    <mergeCell ref="U22:U23"/>
    <mergeCell ref="J38:K38"/>
    <mergeCell ref="R4:R5"/>
    <mergeCell ref="P14:P15"/>
    <mergeCell ref="I4:I5"/>
    <mergeCell ref="U4:U5"/>
    <mergeCell ref="S4:T4"/>
    <mergeCell ref="J14:J15"/>
    <mergeCell ref="R14:R15"/>
    <mergeCell ref="P4:Q4"/>
    <mergeCell ref="S14:S15"/>
    <mergeCell ref="J4:K4"/>
    <mergeCell ref="O4:O5"/>
    <mergeCell ref="M4:N4"/>
    <mergeCell ref="Q14:Q15"/>
    <mergeCell ref="A14:A15"/>
    <mergeCell ref="A2:A5"/>
    <mergeCell ref="B2:B5"/>
    <mergeCell ref="D14:D15"/>
    <mergeCell ref="B14:B15"/>
    <mergeCell ref="C14:C15"/>
    <mergeCell ref="C2:C5"/>
    <mergeCell ref="A6:C6"/>
    <mergeCell ref="D2:I2"/>
    <mergeCell ref="G4:G5"/>
    <mergeCell ref="O14:O15"/>
    <mergeCell ref="E3:I3"/>
    <mergeCell ref="E4:E5"/>
    <mergeCell ref="H4:H5"/>
    <mergeCell ref="H14:H15"/>
    <mergeCell ref="F14:F15"/>
    <mergeCell ref="J3:O3"/>
    <mergeCell ref="L4:L5"/>
    <mergeCell ref="M14:M15"/>
    <mergeCell ref="N14:N15"/>
    <mergeCell ref="F22:F23"/>
    <mergeCell ref="G14:G15"/>
    <mergeCell ref="I14:I15"/>
    <mergeCell ref="F4:F5"/>
    <mergeCell ref="L22:L23"/>
    <mergeCell ref="J22:J23"/>
    <mergeCell ref="D22:D23"/>
    <mergeCell ref="E22:E23"/>
    <mergeCell ref="C29:C30"/>
    <mergeCell ref="D3:D5"/>
    <mergeCell ref="E14:E15"/>
    <mergeCell ref="A18:C18"/>
    <mergeCell ref="A22:A23"/>
    <mergeCell ref="B22:B23"/>
    <mergeCell ref="B29:B30"/>
    <mergeCell ref="C22:C23"/>
    <mergeCell ref="J2:U2"/>
    <mergeCell ref="I29:I30"/>
    <mergeCell ref="H29:H30"/>
    <mergeCell ref="D29:D30"/>
    <mergeCell ref="I22:I23"/>
    <mergeCell ref="G29:G30"/>
    <mergeCell ref="G22:G23"/>
    <mergeCell ref="T14:T15"/>
    <mergeCell ref="L14:L15"/>
    <mergeCell ref="Q29:Q30"/>
    <mergeCell ref="E62:I62"/>
    <mergeCell ref="O37:O38"/>
    <mergeCell ref="U49:U50"/>
    <mergeCell ref="F49:F50"/>
    <mergeCell ref="G49:G50"/>
    <mergeCell ref="H49:H50"/>
    <mergeCell ref="I49:I50"/>
    <mergeCell ref="J50:K50"/>
    <mergeCell ref="P50:Q50"/>
    <mergeCell ref="L49:L50"/>
    <mergeCell ref="D37:D38"/>
    <mergeCell ref="E38:I38"/>
    <mergeCell ref="L37:L38"/>
    <mergeCell ref="H22:H23"/>
    <mergeCell ref="E29:E30"/>
    <mergeCell ref="U37:U38"/>
    <mergeCell ref="L29:L30"/>
    <mergeCell ref="J29:J30"/>
    <mergeCell ref="M29:M30"/>
    <mergeCell ref="N29:N30"/>
  </mergeCells>
  <printOptions horizontalCentered="1"/>
  <pageMargins left="0.5118110236220472" right="0.5118110236220472" top="0.7874015748031497" bottom="0.64" header="0.31496062992125984" footer="0.33"/>
  <pageSetup horizontalDpi="600" verticalDpi="600" orientation="landscape" paperSize="9" scale="84" r:id="rId1"/>
  <headerFooter alignWithMargins="0">
    <oddFooter>&amp;C&amp;"Times New Roman,Normalny"&amp;11&amp;P</oddFooter>
  </headerFooter>
  <rowBreaks count="2" manualBreakCount="2">
    <brk id="38" max="20" man="1"/>
    <brk id="5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Herman</dc:creator>
  <cp:keywords/>
  <dc:description/>
  <cp:lastModifiedBy>ICH</cp:lastModifiedBy>
  <cp:lastPrinted>2017-06-01T09:01:23Z</cp:lastPrinted>
  <dcterms:created xsi:type="dcterms:W3CDTF">2007-01-10T17:18:14Z</dcterms:created>
  <dcterms:modified xsi:type="dcterms:W3CDTF">2018-01-23T10:42:12Z</dcterms:modified>
  <cp:category/>
  <cp:version/>
  <cp:contentType/>
  <cp:contentStatus/>
</cp:coreProperties>
</file>