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Bt-I st-2016-2017" sheetId="1" r:id="rId1"/>
  </sheets>
  <definedNames>
    <definedName name="_xlnm.Print_Area" localSheetId="0">'Bt-I st-2016-2017'!$A$1:$AB$81</definedName>
    <definedName name="_xlnm.Print_Titles" localSheetId="0">'Bt-I st-2016-2017'!$1:$5</definedName>
  </definedNames>
  <calcPr fullCalcOnLoad="1"/>
</workbook>
</file>

<file path=xl/sharedStrings.xml><?xml version="1.0" encoding="utf-8"?>
<sst xmlns="http://schemas.openxmlformats.org/spreadsheetml/2006/main" count="171" uniqueCount="150">
  <si>
    <t>Liczba godzin w semestrze</t>
  </si>
  <si>
    <t>Wychowanie fizyczne</t>
  </si>
  <si>
    <t>Chemia fizyczna</t>
  </si>
  <si>
    <t>Chemia organiczna</t>
  </si>
  <si>
    <t>Biochemia</t>
  </si>
  <si>
    <t>Bezpieczeństwo pracy i ergonomia</t>
  </si>
  <si>
    <t>Biologia komórki</t>
  </si>
  <si>
    <t>Mikrobiologia</t>
  </si>
  <si>
    <t>Genetyka</t>
  </si>
  <si>
    <t>Biotechnologia</t>
  </si>
  <si>
    <t>Inżynieria bioprocesowa</t>
  </si>
  <si>
    <t>Inżynieria genetyczna</t>
  </si>
  <si>
    <t>Organizacja produkcji i zapewnienia jakości</t>
  </si>
  <si>
    <t>Mikrobiologia przemysłowa</t>
  </si>
  <si>
    <t>Metody biotechnolgiczne w ochronie środowiska</t>
  </si>
  <si>
    <t>Mikrobiologiczne aspekty inżynierii bioprocesowej</t>
  </si>
  <si>
    <t xml:space="preserve">Enzymologia </t>
  </si>
  <si>
    <t>Technologie otrzymywania bioproduktów</t>
  </si>
  <si>
    <t>Procesy rozdzielania i oczyszczania produktów biotechnologicznych</t>
  </si>
  <si>
    <t>ECTS</t>
  </si>
  <si>
    <t>Razem</t>
  </si>
  <si>
    <t>w.</t>
  </si>
  <si>
    <t>konw.</t>
  </si>
  <si>
    <t>ćw.</t>
  </si>
  <si>
    <t xml:space="preserve">lab. </t>
  </si>
  <si>
    <t>sem.</t>
  </si>
  <si>
    <t>Egz. po sem.</t>
  </si>
  <si>
    <t>Godzinowy rozkład zajęć</t>
  </si>
  <si>
    <t>w tym</t>
  </si>
  <si>
    <t>Rok I</t>
  </si>
  <si>
    <t>Rok II</t>
  </si>
  <si>
    <t>1 sem.</t>
  </si>
  <si>
    <t>2 sem.</t>
  </si>
  <si>
    <t>3 sem.</t>
  </si>
  <si>
    <t>4 sem.</t>
  </si>
  <si>
    <t>5 sem.</t>
  </si>
  <si>
    <t>6 sem.</t>
  </si>
  <si>
    <t>Rok III</t>
  </si>
  <si>
    <t>Język obcy (wskazany j. angielski)</t>
  </si>
  <si>
    <t>Mikrobiologia sanitarna</t>
  </si>
  <si>
    <t>Przemysłowe zastosowanie enzymów</t>
  </si>
  <si>
    <t>Przemysłowe wykorzystanie grzybów</t>
  </si>
  <si>
    <t>Biomedycyna molekularna</t>
  </si>
  <si>
    <t>Metody elektrochemiczne i biosensory</t>
  </si>
  <si>
    <t>Metody separacji z próbek biologicznych</t>
  </si>
  <si>
    <t>Metody biologiczne stosowane w analityce</t>
  </si>
  <si>
    <t>Biomonitoring i analityka zanieczyszczeń środowiska</t>
  </si>
  <si>
    <t>Genetyka mikroorganizmów</t>
  </si>
  <si>
    <t>Pracownia dyplomowa</t>
  </si>
  <si>
    <t>Fizyka z biofizyką</t>
  </si>
  <si>
    <t>Podstawy fizjologii</t>
  </si>
  <si>
    <t>Biologia ogólna</t>
  </si>
  <si>
    <t>Diagnostyka molekularna</t>
  </si>
  <si>
    <t xml:space="preserve">Seminarium dyplomowe </t>
  </si>
  <si>
    <t>Chemia analityczna z elementami analizy instrumentalnej</t>
  </si>
  <si>
    <t>do wyboru</t>
  </si>
  <si>
    <t>Przedsiębiorczość w praktyce</t>
  </si>
  <si>
    <t>Podstawy ekonomii</t>
  </si>
  <si>
    <t>Chemia ogólna i nieorganiczna</t>
  </si>
  <si>
    <t>Elementy biotechnologii i analityki biomateriałów</t>
  </si>
  <si>
    <r>
      <t xml:space="preserve">1 </t>
    </r>
    <r>
      <rPr>
        <sz val="12"/>
        <rFont val="Times New Roman"/>
        <family val="1"/>
      </rPr>
      <t>Wybór profilu kształcenia w semestrze 4</t>
    </r>
  </si>
  <si>
    <r>
      <t xml:space="preserve">2 </t>
    </r>
    <r>
      <rPr>
        <sz val="12"/>
        <rFont val="Times New Roman"/>
        <family val="1"/>
      </rPr>
      <t>Wybór przedmiotów z propozycji przedstawionych w roku akademickim poprzedzającym realizację</t>
    </r>
  </si>
  <si>
    <t>Elementy matematyki wyższej</t>
  </si>
  <si>
    <t>11.</t>
  </si>
  <si>
    <t>9.</t>
  </si>
  <si>
    <t>Język angielski w biotechnologii</t>
  </si>
  <si>
    <t>Po II roku studiów obowiązują 4 tygodnie praktyk zawodowych (120 godzin)</t>
  </si>
  <si>
    <t>Semestr 1</t>
  </si>
  <si>
    <t>Semestr 2</t>
  </si>
  <si>
    <t>Semestr 3</t>
  </si>
  <si>
    <t>Semestr 4</t>
  </si>
  <si>
    <t>Semestr 5</t>
  </si>
  <si>
    <t>Semestr 6</t>
  </si>
  <si>
    <t>Etyka</t>
  </si>
  <si>
    <t>WMP_BTS1OO_01</t>
  </si>
  <si>
    <t>WMP_BTS1OO_02</t>
  </si>
  <si>
    <t>WMP_BTS1OO_03</t>
  </si>
  <si>
    <t>WMP_BTS1OO_04</t>
  </si>
  <si>
    <t>WMP_BTS1OO_05</t>
  </si>
  <si>
    <t>WMP_BTS1OO_06</t>
  </si>
  <si>
    <t>WMP_BTS1OO_07</t>
  </si>
  <si>
    <t>WMP_BTS1OO_08</t>
  </si>
  <si>
    <t>WMP_BTS1OO_09</t>
  </si>
  <si>
    <t>WMP_BTS1OO_10</t>
  </si>
  <si>
    <t>WMP_BTS1OO_11</t>
  </si>
  <si>
    <t>WMP_BTS1OO_12</t>
  </si>
  <si>
    <t>WMP_BTS1OO_13</t>
  </si>
  <si>
    <t>WMP_BTS1OO_14</t>
  </si>
  <si>
    <t>WMP_BTS1OO_15</t>
  </si>
  <si>
    <t>WMP_BTS1OO_16</t>
  </si>
  <si>
    <t>WMP_BTS1OO_17</t>
  </si>
  <si>
    <t>WMP_BTS1OO_18</t>
  </si>
  <si>
    <t>WMP_BTS1OO_19</t>
  </si>
  <si>
    <t>WMP_BTS1OO_20</t>
  </si>
  <si>
    <t>WMP_BTS1OO_21</t>
  </si>
  <si>
    <t>WMP_BTS1OO_22</t>
  </si>
  <si>
    <t>WMP_BTS1OO_23</t>
  </si>
  <si>
    <t>WMP_BTS1OO_24</t>
  </si>
  <si>
    <t>WMP_BTS1OO_25</t>
  </si>
  <si>
    <t>WMP_BTS1OO_26</t>
  </si>
  <si>
    <t>WMP_BTS1OO_27</t>
  </si>
  <si>
    <t>WMP_BTS1OO_28</t>
  </si>
  <si>
    <t>WMP_BTS1OO_29</t>
  </si>
  <si>
    <t>WMP_BTS1OO_30</t>
  </si>
  <si>
    <t>WMP_BTS1OO_31</t>
  </si>
  <si>
    <t>WMP_BTS1OO_32</t>
  </si>
  <si>
    <t>Przedmioty obieralne</t>
  </si>
  <si>
    <t>Wykład monograficzny</t>
  </si>
  <si>
    <t>WMP_BTS1OO_33</t>
  </si>
  <si>
    <t>WMP_BTS1OO_34</t>
  </si>
  <si>
    <t>WMP_BTS1OO_35</t>
  </si>
  <si>
    <t>WMP_BTS1OO_36</t>
  </si>
  <si>
    <t>WMP_BTS1OO_37</t>
  </si>
  <si>
    <t>WMP_BTS1OO_38</t>
  </si>
  <si>
    <t>WMP_BTS1OO_39</t>
  </si>
  <si>
    <t>WMP_BTS1OO_40</t>
  </si>
  <si>
    <t>WMP_BTS1OO_41</t>
  </si>
  <si>
    <t>WMP_BTS1OO_42</t>
  </si>
  <si>
    <t>WMP_BTS1OO_43</t>
  </si>
  <si>
    <t>WMP_BTS1OO_44</t>
  </si>
  <si>
    <t>WMP_BTS1OO_45</t>
  </si>
  <si>
    <t>WMP_BTS1OO_46</t>
  </si>
  <si>
    <t>WMP_BTS1OO_47</t>
  </si>
  <si>
    <t>WMP_BTS1OO_48</t>
  </si>
  <si>
    <t>WMP_BTS1OO_49</t>
  </si>
  <si>
    <t>WMP_BTS1OO_50</t>
  </si>
  <si>
    <t>18+11</t>
  </si>
  <si>
    <t>19+9</t>
  </si>
  <si>
    <t>RAZEM W TOKU STUDIÓW</t>
  </si>
  <si>
    <t>300.</t>
  </si>
  <si>
    <t>1815+300</t>
  </si>
  <si>
    <t>PRZEDMIOTY KSZTAŁCENIA OGÓLNEGO</t>
  </si>
  <si>
    <t>PRZEDMIOTY KSZTAŁCENIA PODSTAWOWEGO</t>
  </si>
  <si>
    <t>PRZEDMIOTY KSZTAŁCENIA KIERUNKOWEGO</t>
  </si>
  <si>
    <t>Przedmiotów profilu: Biotechnologia stosowana</t>
  </si>
  <si>
    <t>Przedmiotów profilu: Chemia bioanalityczna</t>
  </si>
  <si>
    <t>120.</t>
  </si>
  <si>
    <t>Kody przedmiotów</t>
  </si>
  <si>
    <t>Nazwa przedmiotu</t>
  </si>
  <si>
    <t>Ochrona własności intelektualnej</t>
  </si>
  <si>
    <t>Przedmiot swobodnego wyboru</t>
  </si>
  <si>
    <t>Statystyka dla przyrodników</t>
  </si>
  <si>
    <t>Techniki informatyczne</t>
  </si>
  <si>
    <t>Biologia molekularna</t>
  </si>
  <si>
    <t>Praktyka zawodowa – 4 tygodnie</t>
  </si>
  <si>
    <t>1965+300</t>
  </si>
  <si>
    <t>BIOTECHNOLOGIA STUDIA I STOPNIA STACJONARNE   (od roku akad. 2016/2017)</t>
  </si>
  <si>
    <t>Metody uczenia się i studiowania</t>
  </si>
  <si>
    <t>WMP_BTS1OO_51</t>
  </si>
  <si>
    <r>
      <t>16</t>
    </r>
    <r>
      <rPr>
        <sz val="11"/>
        <rFont val="Times New Roman"/>
        <family val="1"/>
      </rPr>
      <t xml:space="preserve"> + egz. dypl.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</si>
</sst>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4" borderId="3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0" fontId="4" fillId="22" borderId="21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indent="4"/>
    </xf>
    <xf numFmtId="0" fontId="6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22" borderId="41" xfId="0" applyFont="1" applyFill="1" applyBorder="1" applyAlignment="1">
      <alignment horizontal="center" vertical="center" wrapText="1"/>
    </xf>
    <xf numFmtId="0" fontId="4" fillId="22" borderId="3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4" borderId="3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22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0" fontId="6" fillId="22" borderId="45" xfId="0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vertical="center"/>
    </xf>
    <xf numFmtId="0" fontId="6" fillId="22" borderId="46" xfId="0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4" fillId="22" borderId="3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4" borderId="4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left" vertical="center" wrapText="1" indent="4"/>
    </xf>
    <xf numFmtId="49" fontId="6" fillId="0" borderId="39" xfId="0" applyNumberFormat="1" applyFont="1" applyFill="1" applyBorder="1" applyAlignment="1">
      <alignment horizontal="left" vertical="center" wrapText="1" indent="4"/>
    </xf>
    <xf numFmtId="49" fontId="6" fillId="0" borderId="21" xfId="0" applyNumberFormat="1" applyFont="1" applyFill="1" applyBorder="1" applyAlignment="1">
      <alignment horizontal="left" vertical="center" wrapText="1" indent="4"/>
    </xf>
    <xf numFmtId="49" fontId="6" fillId="0" borderId="37" xfId="0" applyNumberFormat="1" applyFont="1" applyFill="1" applyBorder="1" applyAlignment="1">
      <alignment horizontal="left" vertical="center" wrapText="1" indent="4"/>
    </xf>
    <xf numFmtId="0" fontId="4" fillId="0" borderId="10" xfId="0" applyFont="1" applyFill="1" applyBorder="1" applyAlignment="1">
      <alignment horizontal="center" vertical="center" wrapText="1"/>
    </xf>
    <xf numFmtId="0" fontId="6" fillId="22" borderId="52" xfId="0" applyFont="1" applyFill="1" applyBorder="1" applyAlignment="1">
      <alignment horizontal="center" vertical="center" wrapText="1"/>
    </xf>
    <xf numFmtId="0" fontId="6" fillId="22" borderId="4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8" borderId="53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 wrapText="1"/>
    </xf>
    <xf numFmtId="0" fontId="12" fillId="8" borderId="55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56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4" fillId="22" borderId="41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6" fillId="22" borderId="3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6" fillId="22" borderId="29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6" fillId="22" borderId="45" xfId="0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54" xfId="0" applyFont="1" applyFill="1" applyBorder="1" applyAlignment="1">
      <alignment horizontal="center" vertical="center" textRotation="90" wrapText="1"/>
    </xf>
    <xf numFmtId="0" fontId="4" fillId="22" borderId="60" xfId="0" applyFont="1" applyFill="1" applyBorder="1" applyAlignment="1">
      <alignment horizontal="center" vertical="center" wrapText="1" shrinkToFit="1"/>
    </xf>
    <xf numFmtId="0" fontId="4" fillId="22" borderId="23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49" fontId="4" fillId="22" borderId="24" xfId="0" applyNumberFormat="1" applyFont="1" applyFill="1" applyBorder="1" applyAlignment="1">
      <alignment horizontal="center" vertical="center" wrapText="1"/>
    </xf>
    <xf numFmtId="49" fontId="4" fillId="22" borderId="36" xfId="0" applyNumberFormat="1" applyFont="1" applyFill="1" applyBorder="1" applyAlignment="1">
      <alignment horizontal="center" vertical="center" wrapText="1"/>
    </xf>
    <xf numFmtId="49" fontId="4" fillId="22" borderId="55" xfId="0" applyNumberFormat="1" applyFont="1" applyFill="1" applyBorder="1" applyAlignment="1">
      <alignment horizontal="center" vertical="center" wrapText="1"/>
    </xf>
    <xf numFmtId="49" fontId="4" fillId="22" borderId="56" xfId="0" applyNumberFormat="1" applyFont="1" applyFill="1" applyBorder="1" applyAlignment="1">
      <alignment horizontal="center" vertical="center" wrapText="1"/>
    </xf>
    <xf numFmtId="0" fontId="4" fillId="22" borderId="61" xfId="0" applyFont="1" applyFill="1" applyBorder="1" applyAlignment="1">
      <alignment horizontal="center" vertical="center" wrapText="1"/>
    </xf>
    <xf numFmtId="0" fontId="4" fillId="22" borderId="62" xfId="0" applyFont="1" applyFill="1" applyBorder="1" applyAlignment="1">
      <alignment horizontal="center" vertical="center" wrapText="1"/>
    </xf>
    <xf numFmtId="0" fontId="4" fillId="22" borderId="63" xfId="0" applyFont="1" applyFill="1" applyBorder="1" applyAlignment="1">
      <alignment horizontal="center" vertical="center" wrapText="1"/>
    </xf>
    <xf numFmtId="0" fontId="4" fillId="22" borderId="60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64" xfId="0" applyFont="1" applyFill="1" applyBorder="1" applyAlignment="1">
      <alignment horizontal="center" vertical="center"/>
    </xf>
    <xf numFmtId="0" fontId="4" fillId="22" borderId="65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60" xfId="0" applyFont="1" applyFill="1" applyBorder="1" applyAlignment="1">
      <alignment horizontal="center" vertical="center" wrapText="1"/>
    </xf>
    <xf numFmtId="0" fontId="4" fillId="22" borderId="23" xfId="0" applyFont="1" applyFill="1" applyBorder="1" applyAlignment="1">
      <alignment horizontal="center" vertical="center" wrapText="1"/>
    </xf>
    <xf numFmtId="0" fontId="7" fillId="22" borderId="60" xfId="0" applyFont="1" applyFill="1" applyBorder="1" applyAlignment="1">
      <alignment horizontal="center" vertical="center" wrapText="1"/>
    </xf>
    <xf numFmtId="0" fontId="7" fillId="22" borderId="23" xfId="0" applyFont="1" applyFill="1" applyBorder="1" applyAlignment="1">
      <alignment horizontal="center" vertical="center" wrapText="1"/>
    </xf>
    <xf numFmtId="0" fontId="4" fillId="22" borderId="56" xfId="0" applyFont="1" applyFill="1" applyBorder="1" applyAlignment="1">
      <alignment horizontal="center" vertical="center"/>
    </xf>
    <xf numFmtId="0" fontId="4" fillId="22" borderId="54" xfId="0" applyFont="1" applyFill="1" applyBorder="1" applyAlignment="1">
      <alignment horizontal="center" vertical="center"/>
    </xf>
    <xf numFmtId="0" fontId="4" fillId="22" borderId="55" xfId="0" applyFont="1" applyFill="1" applyBorder="1" applyAlignment="1">
      <alignment horizontal="center" vertical="center"/>
    </xf>
    <xf numFmtId="0" fontId="4" fillId="22" borderId="66" xfId="0" applyFont="1" applyFill="1" applyBorder="1" applyAlignment="1">
      <alignment horizontal="center" vertical="center"/>
    </xf>
    <xf numFmtId="0" fontId="4" fillId="22" borderId="67" xfId="0" applyFont="1" applyFill="1" applyBorder="1" applyAlignment="1">
      <alignment horizontal="center" vertical="center"/>
    </xf>
    <xf numFmtId="0" fontId="4" fillId="22" borderId="68" xfId="0" applyFont="1" applyFill="1" applyBorder="1" applyAlignment="1">
      <alignment horizontal="center" vertical="center"/>
    </xf>
    <xf numFmtId="0" fontId="4" fillId="22" borderId="46" xfId="0" applyFont="1" applyFill="1" applyBorder="1" applyAlignment="1">
      <alignment horizontal="center" vertical="center"/>
    </xf>
    <xf numFmtId="0" fontId="4" fillId="22" borderId="69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textRotation="90"/>
    </xf>
    <xf numFmtId="0" fontId="8" fillId="4" borderId="51" xfId="0" applyFont="1" applyFill="1" applyBorder="1" applyAlignment="1">
      <alignment horizontal="center" vertical="center" textRotation="90"/>
    </xf>
    <xf numFmtId="0" fontId="8" fillId="22" borderId="71" xfId="0" applyFont="1" applyFill="1" applyBorder="1" applyAlignment="1">
      <alignment horizontal="center" vertical="center" textRotation="90"/>
    </xf>
    <xf numFmtId="0" fontId="8" fillId="22" borderId="58" xfId="0" applyFont="1" applyFill="1" applyBorder="1" applyAlignment="1">
      <alignment horizontal="center" vertical="center" textRotation="90"/>
    </xf>
    <xf numFmtId="0" fontId="4" fillId="22" borderId="45" xfId="0" applyFont="1" applyFill="1" applyBorder="1" applyAlignment="1">
      <alignment horizontal="center" vertical="center"/>
    </xf>
    <xf numFmtId="0" fontId="4" fillId="22" borderId="61" xfId="0" applyFont="1" applyFill="1" applyBorder="1" applyAlignment="1">
      <alignment horizontal="center" vertical="center"/>
    </xf>
    <xf numFmtId="0" fontId="4" fillId="22" borderId="62" xfId="0" applyFont="1" applyFill="1" applyBorder="1" applyAlignment="1">
      <alignment horizontal="center" vertical="center"/>
    </xf>
    <xf numFmtId="0" fontId="4" fillId="22" borderId="72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center" vertical="center"/>
    </xf>
    <xf numFmtId="0" fontId="8" fillId="22" borderId="44" xfId="0" applyFont="1" applyFill="1" applyBorder="1" applyAlignment="1">
      <alignment horizontal="center" vertical="center" textRotation="90"/>
    </xf>
    <xf numFmtId="0" fontId="8" fillId="22" borderId="51" xfId="0" applyFont="1" applyFill="1" applyBorder="1" applyAlignment="1">
      <alignment horizontal="center" vertical="center" textRotation="90"/>
    </xf>
    <xf numFmtId="0" fontId="4" fillId="4" borderId="53" xfId="0" applyFont="1" applyFill="1" applyBorder="1" applyAlignment="1">
      <alignment horizontal="center" vertical="center"/>
    </xf>
    <xf numFmtId="0" fontId="6" fillId="22" borderId="53" xfId="0" applyFont="1" applyFill="1" applyBorder="1" applyAlignment="1">
      <alignment horizontal="center" vertical="center" wrapText="1"/>
    </xf>
    <xf numFmtId="0" fontId="6" fillId="22" borderId="25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zoomScale="75" zoomScaleNormal="75" zoomScaleSheetLayoutView="80" workbookViewId="0" topLeftCell="A1">
      <pane ySplit="5" topLeftCell="BM18" activePane="bottomLeft" state="frozen"/>
      <selection pane="topLeft" activeCell="A1" sqref="A1"/>
      <selection pane="bottomLeft" activeCell="C21" sqref="C21:C22"/>
    </sheetView>
  </sheetViews>
  <sheetFormatPr defaultColWidth="9.140625" defaultRowHeight="12.75"/>
  <cols>
    <col min="1" max="1" width="22.00390625" style="65" customWidth="1"/>
    <col min="2" max="2" width="4.8515625" style="65" customWidth="1"/>
    <col min="3" max="3" width="38.57421875" style="179" customWidth="1"/>
    <col min="4" max="4" width="5.57421875" style="63" customWidth="1"/>
    <col min="5" max="5" width="8.00390625" style="63" customWidth="1"/>
    <col min="6" max="6" width="6.140625" style="63" customWidth="1"/>
    <col min="7" max="7" width="6.7109375" style="63" customWidth="1"/>
    <col min="8" max="9" width="5.00390625" style="63" customWidth="1"/>
    <col min="10" max="10" width="5.7109375" style="63" customWidth="1"/>
    <col min="11" max="12" width="4.7109375" style="57" customWidth="1"/>
    <col min="13" max="13" width="4.7109375" style="59" customWidth="1"/>
    <col min="14" max="15" width="4.7109375" style="65" customWidth="1"/>
    <col min="16" max="16" width="4.7109375" style="64" customWidth="1"/>
    <col min="17" max="18" width="4.7109375" style="65" customWidth="1"/>
    <col min="19" max="19" width="4.7109375" style="64" customWidth="1"/>
    <col min="20" max="21" width="4.7109375" style="65" customWidth="1"/>
    <col min="22" max="22" width="4.7109375" style="64" customWidth="1"/>
    <col min="23" max="24" width="4.7109375" style="65" customWidth="1"/>
    <col min="25" max="25" width="4.7109375" style="64" customWidth="1"/>
    <col min="26" max="27" width="4.7109375" style="65" customWidth="1"/>
    <col min="28" max="28" width="4.7109375" style="64" customWidth="1"/>
    <col min="29" max="29" width="24.140625" style="63" customWidth="1"/>
    <col min="30" max="16384" width="9.140625" style="63" customWidth="1"/>
  </cols>
  <sheetData>
    <row r="1" spans="1:28" ht="39.75" customHeight="1" thickBot="1">
      <c r="A1" s="221" t="s">
        <v>146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35"/>
    </row>
    <row r="2" spans="1:28" s="39" customFormat="1" ht="15.75" customHeight="1" thickBot="1">
      <c r="A2" s="289" t="s">
        <v>137</v>
      </c>
      <c r="B2" s="290"/>
      <c r="C2" s="304" t="s">
        <v>138</v>
      </c>
      <c r="D2" s="302" t="s">
        <v>26</v>
      </c>
      <c r="E2" s="293" t="s">
        <v>0</v>
      </c>
      <c r="F2" s="294"/>
      <c r="G2" s="294"/>
      <c r="H2" s="294"/>
      <c r="I2" s="294"/>
      <c r="J2" s="295"/>
      <c r="K2" s="313" t="s">
        <v>27</v>
      </c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5"/>
    </row>
    <row r="3" spans="1:28" s="39" customFormat="1" ht="15.75" customHeight="1" thickBot="1">
      <c r="A3" s="291"/>
      <c r="B3" s="292"/>
      <c r="C3" s="304"/>
      <c r="D3" s="303"/>
      <c r="E3" s="298" t="s">
        <v>20</v>
      </c>
      <c r="F3" s="310" t="s">
        <v>28</v>
      </c>
      <c r="G3" s="311"/>
      <c r="H3" s="311"/>
      <c r="I3" s="311"/>
      <c r="J3" s="312"/>
      <c r="K3" s="334" t="s">
        <v>29</v>
      </c>
      <c r="L3" s="335"/>
      <c r="M3" s="335"/>
      <c r="N3" s="335"/>
      <c r="O3" s="335"/>
      <c r="P3" s="336"/>
      <c r="Q3" s="334" t="s">
        <v>30</v>
      </c>
      <c r="R3" s="335"/>
      <c r="S3" s="335"/>
      <c r="T3" s="335"/>
      <c r="U3" s="335"/>
      <c r="V3" s="336"/>
      <c r="W3" s="331" t="s">
        <v>37</v>
      </c>
      <c r="X3" s="332"/>
      <c r="Y3" s="332"/>
      <c r="Z3" s="332"/>
      <c r="AA3" s="332"/>
      <c r="AB3" s="333"/>
    </row>
    <row r="4" spans="1:28" s="39" customFormat="1" ht="15.75" customHeight="1">
      <c r="A4" s="291"/>
      <c r="B4" s="292"/>
      <c r="C4" s="304"/>
      <c r="D4" s="303"/>
      <c r="E4" s="299"/>
      <c r="F4" s="296" t="s">
        <v>21</v>
      </c>
      <c r="G4" s="308" t="s">
        <v>22</v>
      </c>
      <c r="H4" s="306" t="s">
        <v>23</v>
      </c>
      <c r="I4" s="286" t="s">
        <v>24</v>
      </c>
      <c r="J4" s="300" t="s">
        <v>25</v>
      </c>
      <c r="K4" s="339" t="s">
        <v>31</v>
      </c>
      <c r="L4" s="319"/>
      <c r="M4" s="326" t="s">
        <v>19</v>
      </c>
      <c r="N4" s="316" t="s">
        <v>32</v>
      </c>
      <c r="O4" s="317"/>
      <c r="P4" s="328" t="s">
        <v>19</v>
      </c>
      <c r="Q4" s="318" t="s">
        <v>33</v>
      </c>
      <c r="R4" s="319"/>
      <c r="S4" s="326" t="s">
        <v>19</v>
      </c>
      <c r="T4" s="316" t="s">
        <v>34</v>
      </c>
      <c r="U4" s="317"/>
      <c r="V4" s="328" t="s">
        <v>19</v>
      </c>
      <c r="W4" s="318" t="s">
        <v>35</v>
      </c>
      <c r="X4" s="319"/>
      <c r="Y4" s="326" t="s">
        <v>19</v>
      </c>
      <c r="Z4" s="316" t="s">
        <v>36</v>
      </c>
      <c r="AA4" s="330"/>
      <c r="AB4" s="337" t="s">
        <v>19</v>
      </c>
    </row>
    <row r="5" spans="1:28" s="39" customFormat="1" ht="20.25" customHeight="1" thickBot="1">
      <c r="A5" s="291"/>
      <c r="B5" s="292"/>
      <c r="C5" s="305"/>
      <c r="D5" s="249"/>
      <c r="E5" s="297"/>
      <c r="F5" s="297"/>
      <c r="G5" s="309"/>
      <c r="H5" s="307"/>
      <c r="I5" s="287"/>
      <c r="J5" s="301"/>
      <c r="K5" s="115" t="s">
        <v>21</v>
      </c>
      <c r="L5" s="84" t="s">
        <v>23</v>
      </c>
      <c r="M5" s="327"/>
      <c r="N5" s="182" t="s">
        <v>21</v>
      </c>
      <c r="O5" s="181" t="s">
        <v>23</v>
      </c>
      <c r="P5" s="329"/>
      <c r="Q5" s="116" t="s">
        <v>21</v>
      </c>
      <c r="R5" s="84" t="s">
        <v>23</v>
      </c>
      <c r="S5" s="327"/>
      <c r="T5" s="182" t="s">
        <v>21</v>
      </c>
      <c r="U5" s="181" t="s">
        <v>23</v>
      </c>
      <c r="V5" s="329"/>
      <c r="W5" s="116" t="s">
        <v>21</v>
      </c>
      <c r="X5" s="84" t="s">
        <v>23</v>
      </c>
      <c r="Y5" s="327"/>
      <c r="Z5" s="182" t="s">
        <v>21</v>
      </c>
      <c r="AA5" s="183" t="s">
        <v>23</v>
      </c>
      <c r="AB5" s="338"/>
    </row>
    <row r="6" spans="1:28" s="122" customFormat="1" ht="21.75" customHeight="1" thickBot="1">
      <c r="A6" s="213" t="s">
        <v>131</v>
      </c>
      <c r="B6" s="214"/>
      <c r="C6" s="214"/>
      <c r="D6" s="147"/>
      <c r="E6" s="147"/>
      <c r="F6" s="147"/>
      <c r="G6" s="147"/>
      <c r="H6" s="147"/>
      <c r="I6" s="147"/>
      <c r="J6" s="147"/>
      <c r="K6" s="147"/>
      <c r="L6" s="145"/>
      <c r="M6" s="145"/>
      <c r="N6" s="143"/>
      <c r="O6" s="143"/>
      <c r="P6" s="148"/>
      <c r="Q6" s="143"/>
      <c r="R6" s="143"/>
      <c r="S6" s="148"/>
      <c r="T6" s="143"/>
      <c r="U6" s="143"/>
      <c r="V6" s="148"/>
      <c r="W6" s="143"/>
      <c r="X6" s="143"/>
      <c r="Y6" s="148"/>
      <c r="Z6" s="143"/>
      <c r="AA6" s="143"/>
      <c r="AB6" s="149"/>
    </row>
    <row r="7" spans="1:28" s="39" customFormat="1" ht="21.75" customHeight="1">
      <c r="A7" s="117" t="s">
        <v>74</v>
      </c>
      <c r="B7" s="30"/>
      <c r="C7" s="118" t="s">
        <v>38</v>
      </c>
      <c r="D7" s="77">
        <v>5</v>
      </c>
      <c r="E7" s="109">
        <f>SUM(F7:J7)</f>
        <v>120</v>
      </c>
      <c r="F7" s="78"/>
      <c r="G7" s="79"/>
      <c r="H7" s="79">
        <v>120</v>
      </c>
      <c r="I7" s="79"/>
      <c r="J7" s="119"/>
      <c r="K7" s="86"/>
      <c r="L7" s="85"/>
      <c r="M7" s="96"/>
      <c r="N7" s="112"/>
      <c r="O7" s="42">
        <v>2</v>
      </c>
      <c r="P7" s="120">
        <v>2</v>
      </c>
      <c r="Q7" s="91"/>
      <c r="R7" s="85">
        <v>2</v>
      </c>
      <c r="S7" s="96">
        <v>2</v>
      </c>
      <c r="T7" s="112"/>
      <c r="U7" s="42">
        <v>2</v>
      </c>
      <c r="V7" s="120">
        <v>2</v>
      </c>
      <c r="W7" s="91"/>
      <c r="X7" s="85">
        <v>2</v>
      </c>
      <c r="Y7" s="96">
        <v>4</v>
      </c>
      <c r="Z7" s="112"/>
      <c r="AA7" s="114"/>
      <c r="AB7" s="121"/>
    </row>
    <row r="8" spans="1:28" s="39" customFormat="1" ht="21.75" customHeight="1">
      <c r="A8" s="38" t="s">
        <v>75</v>
      </c>
      <c r="B8" s="8"/>
      <c r="C8" s="5" t="s">
        <v>1</v>
      </c>
      <c r="D8" s="17"/>
      <c r="E8" s="108">
        <f>F8+G8+H8+I8+J8</f>
        <v>30</v>
      </c>
      <c r="F8" s="20"/>
      <c r="G8" s="6"/>
      <c r="H8" s="6">
        <v>30</v>
      </c>
      <c r="I8" s="6"/>
      <c r="J8" s="23"/>
      <c r="K8" s="82"/>
      <c r="L8" s="83"/>
      <c r="M8" s="95"/>
      <c r="N8" s="13"/>
      <c r="O8" s="16"/>
      <c r="P8" s="7"/>
      <c r="Q8" s="92"/>
      <c r="R8" s="83">
        <v>2</v>
      </c>
      <c r="S8" s="95">
        <v>1</v>
      </c>
      <c r="T8" s="13"/>
      <c r="U8" s="16"/>
      <c r="V8" s="7"/>
      <c r="W8" s="92"/>
      <c r="X8" s="83"/>
      <c r="Y8" s="95"/>
      <c r="Z8" s="13"/>
      <c r="AA8" s="11"/>
      <c r="AB8" s="24"/>
    </row>
    <row r="9" spans="1:28" s="39" customFormat="1" ht="21.75" customHeight="1">
      <c r="A9" s="117" t="s">
        <v>76</v>
      </c>
      <c r="B9" s="8"/>
      <c r="C9" s="5" t="s">
        <v>5</v>
      </c>
      <c r="D9" s="17"/>
      <c r="E9" s="108">
        <f>SUM(F9:J9)</f>
        <v>15</v>
      </c>
      <c r="F9" s="22"/>
      <c r="G9" s="6">
        <v>15</v>
      </c>
      <c r="H9" s="9"/>
      <c r="I9" s="6"/>
      <c r="J9" s="23"/>
      <c r="K9" s="82"/>
      <c r="L9" s="83"/>
      <c r="M9" s="95"/>
      <c r="N9" s="13"/>
      <c r="O9" s="16"/>
      <c r="P9" s="7"/>
      <c r="Q9" s="93"/>
      <c r="R9" s="83">
        <v>1</v>
      </c>
      <c r="S9" s="95">
        <v>1</v>
      </c>
      <c r="T9" s="13"/>
      <c r="U9" s="16"/>
      <c r="V9" s="7"/>
      <c r="W9" s="92"/>
      <c r="X9" s="83"/>
      <c r="Y9" s="95"/>
      <c r="Z9" s="13"/>
      <c r="AA9" s="11"/>
      <c r="AB9" s="24"/>
    </row>
    <row r="10" spans="1:28" s="39" customFormat="1" ht="31.5" customHeight="1">
      <c r="A10" s="38" t="s">
        <v>77</v>
      </c>
      <c r="B10" s="8"/>
      <c r="C10" s="5" t="s">
        <v>139</v>
      </c>
      <c r="D10" s="17"/>
      <c r="E10" s="108">
        <f>SUM(F10:J10)</f>
        <v>15</v>
      </c>
      <c r="F10" s="20"/>
      <c r="G10" s="6">
        <v>15</v>
      </c>
      <c r="H10" s="9"/>
      <c r="I10" s="6"/>
      <c r="J10" s="23"/>
      <c r="K10" s="82"/>
      <c r="L10" s="94"/>
      <c r="M10" s="99"/>
      <c r="N10" s="13"/>
      <c r="P10" s="7"/>
      <c r="Q10" s="93"/>
      <c r="R10" s="83"/>
      <c r="S10" s="95"/>
      <c r="T10" s="13"/>
      <c r="U10" s="16">
        <v>1</v>
      </c>
      <c r="V10" s="7">
        <v>1</v>
      </c>
      <c r="W10" s="92"/>
      <c r="X10" s="83"/>
      <c r="Y10" s="95"/>
      <c r="Z10" s="13"/>
      <c r="AA10" s="11"/>
      <c r="AB10" s="24"/>
    </row>
    <row r="11" spans="1:28" s="1" customFormat="1" ht="21.75" customHeight="1">
      <c r="A11" s="117" t="s">
        <v>78</v>
      </c>
      <c r="B11" s="46"/>
      <c r="C11" s="76" t="s">
        <v>73</v>
      </c>
      <c r="D11" s="18"/>
      <c r="E11" s="108">
        <f>SUM(F11:J11)</f>
        <v>30</v>
      </c>
      <c r="F11" s="13">
        <v>30</v>
      </c>
      <c r="G11" s="8"/>
      <c r="H11" s="8"/>
      <c r="I11" s="8"/>
      <c r="J11" s="16"/>
      <c r="K11" s="82"/>
      <c r="L11" s="83"/>
      <c r="M11" s="95"/>
      <c r="N11" s="174">
        <v>2</v>
      </c>
      <c r="O11" s="11"/>
      <c r="P11" s="7">
        <v>2</v>
      </c>
      <c r="Q11" s="173"/>
      <c r="R11" s="175"/>
      <c r="S11" s="88"/>
      <c r="T11" s="20"/>
      <c r="U11" s="45"/>
      <c r="V11" s="7"/>
      <c r="W11" s="176"/>
      <c r="X11" s="107"/>
      <c r="Y11" s="95"/>
      <c r="Z11" s="26"/>
      <c r="AA11" s="11"/>
      <c r="AB11" s="12"/>
    </row>
    <row r="12" spans="1:28" s="1" customFormat="1" ht="21.75" customHeight="1">
      <c r="A12" s="38" t="s">
        <v>79</v>
      </c>
      <c r="B12" s="2"/>
      <c r="C12" s="50" t="s">
        <v>65</v>
      </c>
      <c r="D12" s="47"/>
      <c r="E12" s="110">
        <f>F12+G12+H12+I12+J12</f>
        <v>15</v>
      </c>
      <c r="F12" s="48"/>
      <c r="G12" s="49"/>
      <c r="H12" s="49">
        <v>15</v>
      </c>
      <c r="I12" s="3"/>
      <c r="J12" s="104"/>
      <c r="K12" s="89"/>
      <c r="L12" s="83"/>
      <c r="M12" s="95"/>
      <c r="N12" s="14"/>
      <c r="O12" s="51"/>
      <c r="P12" s="4"/>
      <c r="Q12" s="92"/>
      <c r="R12" s="83"/>
      <c r="S12" s="95"/>
      <c r="T12" s="14"/>
      <c r="U12" s="18"/>
      <c r="V12" s="4"/>
      <c r="W12" s="92"/>
      <c r="X12" s="83"/>
      <c r="Y12" s="95"/>
      <c r="Z12" s="14"/>
      <c r="AA12" s="10">
        <v>1</v>
      </c>
      <c r="AB12" s="25">
        <v>1</v>
      </c>
    </row>
    <row r="13" spans="1:28" s="39" customFormat="1" ht="27.75" customHeight="1">
      <c r="A13" s="117" t="s">
        <v>80</v>
      </c>
      <c r="B13" s="284" t="s">
        <v>55</v>
      </c>
      <c r="C13" s="5" t="s">
        <v>56</v>
      </c>
      <c r="D13" s="283"/>
      <c r="E13" s="280">
        <f>SUM(F13:J14)</f>
        <v>30</v>
      </c>
      <c r="F13" s="190">
        <v>15</v>
      </c>
      <c r="G13" s="189">
        <v>15</v>
      </c>
      <c r="H13" s="217"/>
      <c r="I13" s="217"/>
      <c r="J13" s="201"/>
      <c r="K13" s="322">
        <v>1</v>
      </c>
      <c r="L13" s="226">
        <v>1</v>
      </c>
      <c r="M13" s="220">
        <v>2</v>
      </c>
      <c r="N13" s="278"/>
      <c r="O13" s="211"/>
      <c r="P13" s="257"/>
      <c r="Q13" s="185"/>
      <c r="R13" s="226"/>
      <c r="S13" s="220"/>
      <c r="T13" s="197"/>
      <c r="U13" s="211"/>
      <c r="V13" s="195"/>
      <c r="W13" s="185"/>
      <c r="X13" s="226"/>
      <c r="Y13" s="220"/>
      <c r="Z13" s="197"/>
      <c r="AA13" s="224"/>
      <c r="AB13" s="271"/>
    </row>
    <row r="14" spans="1:28" s="39" customFormat="1" ht="29.25" customHeight="1">
      <c r="A14" s="38" t="s">
        <v>81</v>
      </c>
      <c r="B14" s="285"/>
      <c r="C14" s="41" t="s">
        <v>57</v>
      </c>
      <c r="D14" s="204"/>
      <c r="E14" s="199"/>
      <c r="F14" s="282"/>
      <c r="G14" s="232"/>
      <c r="H14" s="288"/>
      <c r="I14" s="288"/>
      <c r="J14" s="211"/>
      <c r="K14" s="323"/>
      <c r="L14" s="194"/>
      <c r="M14" s="210"/>
      <c r="N14" s="279"/>
      <c r="O14" s="259"/>
      <c r="P14" s="257"/>
      <c r="Q14" s="266"/>
      <c r="R14" s="194"/>
      <c r="S14" s="210"/>
      <c r="T14" s="258"/>
      <c r="U14" s="259"/>
      <c r="V14" s="257"/>
      <c r="W14" s="266"/>
      <c r="X14" s="194"/>
      <c r="Y14" s="210"/>
      <c r="Z14" s="258"/>
      <c r="AA14" s="267"/>
      <c r="AB14" s="272"/>
    </row>
    <row r="15" spans="1:28" s="1" customFormat="1" ht="30.75" customHeight="1">
      <c r="A15" s="117" t="s">
        <v>82</v>
      </c>
      <c r="B15" s="46"/>
      <c r="C15" s="76" t="s">
        <v>147</v>
      </c>
      <c r="D15" s="18"/>
      <c r="E15" s="108">
        <f>F15+G15+H15+I15+J15</f>
        <v>15</v>
      </c>
      <c r="F15" s="13"/>
      <c r="G15" s="8"/>
      <c r="H15" s="13">
        <v>15</v>
      </c>
      <c r="I15" s="8"/>
      <c r="J15" s="16"/>
      <c r="K15" s="82"/>
      <c r="L15" s="83">
        <v>1</v>
      </c>
      <c r="M15" s="95">
        <v>1</v>
      </c>
      <c r="N15" s="180"/>
      <c r="O15" s="10"/>
      <c r="P15" s="4"/>
      <c r="Q15" s="176"/>
      <c r="R15" s="177"/>
      <c r="S15" s="99"/>
      <c r="T15" s="71"/>
      <c r="U15" s="45"/>
      <c r="V15" s="7"/>
      <c r="W15" s="89"/>
      <c r="X15" s="107"/>
      <c r="Y15" s="95"/>
      <c r="Z15" s="26"/>
      <c r="AA15" s="11"/>
      <c r="AB15" s="12"/>
    </row>
    <row r="16" spans="1:28" s="1" customFormat="1" ht="30.75" customHeight="1">
      <c r="A16" s="117" t="s">
        <v>83</v>
      </c>
      <c r="B16" s="46"/>
      <c r="C16" s="76" t="s">
        <v>140</v>
      </c>
      <c r="D16" s="18"/>
      <c r="E16" s="108">
        <f>F16+G16+H16+I16+J16</f>
        <v>75</v>
      </c>
      <c r="F16" s="13">
        <v>75</v>
      </c>
      <c r="G16" s="8"/>
      <c r="H16" s="8"/>
      <c r="I16" s="8"/>
      <c r="J16" s="16"/>
      <c r="K16" s="82"/>
      <c r="L16" s="83"/>
      <c r="M16" s="95"/>
      <c r="N16" s="180"/>
      <c r="O16" s="10"/>
      <c r="P16" s="4"/>
      <c r="Q16" s="176">
        <v>1</v>
      </c>
      <c r="R16" s="177"/>
      <c r="S16" s="99">
        <v>1</v>
      </c>
      <c r="T16" s="71">
        <v>2</v>
      </c>
      <c r="U16" s="45"/>
      <c r="V16" s="7">
        <v>2</v>
      </c>
      <c r="W16" s="89">
        <v>2</v>
      </c>
      <c r="X16" s="107"/>
      <c r="Y16" s="95">
        <v>2</v>
      </c>
      <c r="Z16" s="26"/>
      <c r="AA16" s="11"/>
      <c r="AB16" s="12"/>
    </row>
    <row r="17" spans="1:28" s="126" customFormat="1" ht="21.75" customHeight="1">
      <c r="A17" s="146" t="s">
        <v>132</v>
      </c>
      <c r="B17" s="26"/>
      <c r="C17" s="123"/>
      <c r="D17" s="123"/>
      <c r="E17" s="124"/>
      <c r="F17" s="127"/>
      <c r="G17" s="127"/>
      <c r="H17" s="127"/>
      <c r="I17" s="127"/>
      <c r="J17" s="45"/>
      <c r="K17" s="26"/>
      <c r="L17" s="26"/>
      <c r="M17" s="125"/>
      <c r="N17" s="26"/>
      <c r="O17" s="26"/>
      <c r="P17" s="125"/>
      <c r="Q17" s="26"/>
      <c r="R17" s="26"/>
      <c r="S17" s="125"/>
      <c r="T17" s="26"/>
      <c r="U17" s="26"/>
      <c r="V17" s="125"/>
      <c r="W17" s="26"/>
      <c r="X17" s="26"/>
      <c r="Y17" s="125"/>
      <c r="Z17" s="26"/>
      <c r="AA17" s="26"/>
      <c r="AB17" s="44"/>
    </row>
    <row r="18" spans="1:28" s="39" customFormat="1" ht="21.75" customHeight="1">
      <c r="A18" s="117" t="s">
        <v>84</v>
      </c>
      <c r="B18" s="30"/>
      <c r="C18" s="40" t="s">
        <v>62</v>
      </c>
      <c r="D18" s="77"/>
      <c r="E18" s="109">
        <f>F18+G18+H18+I18+J18</f>
        <v>75</v>
      </c>
      <c r="F18" s="78">
        <v>45</v>
      </c>
      <c r="G18" s="79"/>
      <c r="H18" s="79">
        <v>30</v>
      </c>
      <c r="I18" s="79"/>
      <c r="J18" s="42"/>
      <c r="K18" s="86">
        <v>3</v>
      </c>
      <c r="L18" s="85">
        <v>2</v>
      </c>
      <c r="M18" s="96">
        <v>6</v>
      </c>
      <c r="N18" s="112"/>
      <c r="O18" s="42"/>
      <c r="P18" s="120"/>
      <c r="Q18" s="91"/>
      <c r="R18" s="85"/>
      <c r="S18" s="96"/>
      <c r="T18" s="112"/>
      <c r="U18" s="42"/>
      <c r="V18" s="120"/>
      <c r="W18" s="91"/>
      <c r="X18" s="85"/>
      <c r="Y18" s="96"/>
      <c r="Z18" s="112"/>
      <c r="AA18" s="114"/>
      <c r="AB18" s="121"/>
    </row>
    <row r="19" spans="1:28" s="39" customFormat="1" ht="33.75" customHeight="1">
      <c r="A19" s="38" t="s">
        <v>85</v>
      </c>
      <c r="B19" s="30"/>
      <c r="C19" s="40" t="s">
        <v>141</v>
      </c>
      <c r="D19" s="15"/>
      <c r="E19" s="108">
        <f>F19+G19+H19+I19+J19</f>
        <v>15</v>
      </c>
      <c r="F19" s="20"/>
      <c r="G19" s="6"/>
      <c r="H19" s="6"/>
      <c r="I19" s="6">
        <v>15</v>
      </c>
      <c r="J19" s="16"/>
      <c r="K19" s="86"/>
      <c r="L19" s="85">
        <v>1</v>
      </c>
      <c r="M19" s="96">
        <v>1</v>
      </c>
      <c r="N19" s="13"/>
      <c r="O19" s="114"/>
      <c r="P19" s="121"/>
      <c r="Q19" s="92"/>
      <c r="R19" s="83"/>
      <c r="S19" s="96"/>
      <c r="T19" s="13"/>
      <c r="U19" s="16"/>
      <c r="V19" s="7"/>
      <c r="W19" s="92"/>
      <c r="X19" s="83"/>
      <c r="Y19" s="95"/>
      <c r="Z19" s="13"/>
      <c r="AA19" s="11"/>
      <c r="AB19" s="24"/>
    </row>
    <row r="20" spans="1:28" s="39" customFormat="1" ht="32.25" customHeight="1">
      <c r="A20" s="117" t="s">
        <v>86</v>
      </c>
      <c r="B20" s="8"/>
      <c r="C20" s="5" t="s">
        <v>142</v>
      </c>
      <c r="D20" s="17"/>
      <c r="E20" s="108">
        <f>F20+G20+H20+I20+J20</f>
        <v>30</v>
      </c>
      <c r="F20" s="20"/>
      <c r="G20" s="6"/>
      <c r="H20" s="6"/>
      <c r="I20" s="6">
        <v>30</v>
      </c>
      <c r="J20" s="23"/>
      <c r="K20" s="82"/>
      <c r="L20" s="83">
        <v>2</v>
      </c>
      <c r="M20" s="95">
        <v>2</v>
      </c>
      <c r="N20" s="13"/>
      <c r="O20" s="11"/>
      <c r="P20" s="24"/>
      <c r="Q20" s="92"/>
      <c r="R20" s="83"/>
      <c r="S20" s="96"/>
      <c r="T20" s="26"/>
      <c r="U20" s="106"/>
      <c r="V20" s="7"/>
      <c r="W20" s="92"/>
      <c r="X20" s="83"/>
      <c r="Y20" s="95"/>
      <c r="Z20" s="13"/>
      <c r="AA20" s="11"/>
      <c r="AB20" s="24"/>
    </row>
    <row r="21" spans="1:28" s="39" customFormat="1" ht="18" customHeight="1">
      <c r="A21" s="192" t="s">
        <v>87</v>
      </c>
      <c r="B21" s="232"/>
      <c r="C21" s="320" t="s">
        <v>49</v>
      </c>
      <c r="D21" s="201"/>
      <c r="E21" s="280">
        <f>F21+G21+H21+I21+J21</f>
        <v>90</v>
      </c>
      <c r="F21" s="190">
        <v>15</v>
      </c>
      <c r="G21" s="189">
        <v>15</v>
      </c>
      <c r="H21" s="217">
        <v>15</v>
      </c>
      <c r="I21" s="189">
        <v>45</v>
      </c>
      <c r="J21" s="201"/>
      <c r="K21" s="228"/>
      <c r="L21" s="324"/>
      <c r="M21" s="220"/>
      <c r="N21" s="222">
        <v>1</v>
      </c>
      <c r="O21" s="11">
        <v>2</v>
      </c>
      <c r="P21" s="271">
        <v>6</v>
      </c>
      <c r="Q21" s="185"/>
      <c r="R21" s="226"/>
      <c r="S21" s="220"/>
      <c r="T21" s="197"/>
      <c r="U21" s="211"/>
      <c r="V21" s="195"/>
      <c r="W21" s="185"/>
      <c r="X21" s="226"/>
      <c r="Y21" s="220"/>
      <c r="Z21" s="197"/>
      <c r="AA21" s="224"/>
      <c r="AB21" s="271"/>
    </row>
    <row r="22" spans="1:28" s="39" customFormat="1" ht="18" customHeight="1">
      <c r="A22" s="193"/>
      <c r="B22" s="233"/>
      <c r="C22" s="321"/>
      <c r="D22" s="201"/>
      <c r="E22" s="280"/>
      <c r="F22" s="190"/>
      <c r="G22" s="189"/>
      <c r="H22" s="217"/>
      <c r="I22" s="189"/>
      <c r="J22" s="201"/>
      <c r="K22" s="229"/>
      <c r="L22" s="325"/>
      <c r="M22" s="207"/>
      <c r="N22" s="223"/>
      <c r="O22" s="11">
        <v>3</v>
      </c>
      <c r="P22" s="273"/>
      <c r="Q22" s="186"/>
      <c r="R22" s="227"/>
      <c r="S22" s="207"/>
      <c r="T22" s="198"/>
      <c r="U22" s="212"/>
      <c r="V22" s="196"/>
      <c r="W22" s="186"/>
      <c r="X22" s="227"/>
      <c r="Y22" s="207"/>
      <c r="Z22" s="198"/>
      <c r="AA22" s="225"/>
      <c r="AB22" s="273"/>
    </row>
    <row r="23" spans="1:28" s="39" customFormat="1" ht="18" customHeight="1">
      <c r="A23" s="192" t="s">
        <v>88</v>
      </c>
      <c r="B23" s="232"/>
      <c r="C23" s="234" t="s">
        <v>58</v>
      </c>
      <c r="D23" s="201">
        <v>1</v>
      </c>
      <c r="E23" s="280">
        <f>SUM(F23:I24)</f>
        <v>90</v>
      </c>
      <c r="F23" s="190">
        <v>30</v>
      </c>
      <c r="G23" s="189"/>
      <c r="H23" s="217">
        <v>30</v>
      </c>
      <c r="I23" s="217">
        <v>30</v>
      </c>
      <c r="J23" s="201"/>
      <c r="K23" s="228">
        <v>2</v>
      </c>
      <c r="L23" s="87">
        <v>2</v>
      </c>
      <c r="M23" s="276">
        <v>6</v>
      </c>
      <c r="N23" s="197"/>
      <c r="O23" s="211"/>
      <c r="P23" s="195"/>
      <c r="Q23" s="185"/>
      <c r="R23" s="226"/>
      <c r="S23" s="220"/>
      <c r="T23" s="197"/>
      <c r="U23" s="211"/>
      <c r="V23" s="195"/>
      <c r="W23" s="185"/>
      <c r="X23" s="226"/>
      <c r="Y23" s="220"/>
      <c r="Z23" s="197"/>
      <c r="AA23" s="224"/>
      <c r="AB23" s="271"/>
    </row>
    <row r="24" spans="1:28" s="39" customFormat="1" ht="18" customHeight="1">
      <c r="A24" s="193"/>
      <c r="B24" s="233"/>
      <c r="C24" s="235"/>
      <c r="D24" s="201"/>
      <c r="E24" s="280"/>
      <c r="F24" s="190"/>
      <c r="G24" s="189"/>
      <c r="H24" s="217"/>
      <c r="I24" s="217"/>
      <c r="J24" s="201"/>
      <c r="K24" s="229"/>
      <c r="L24" s="87">
        <v>2</v>
      </c>
      <c r="M24" s="277"/>
      <c r="N24" s="198"/>
      <c r="O24" s="212"/>
      <c r="P24" s="196"/>
      <c r="Q24" s="186"/>
      <c r="R24" s="227"/>
      <c r="S24" s="207"/>
      <c r="T24" s="198"/>
      <c r="U24" s="212"/>
      <c r="V24" s="196"/>
      <c r="W24" s="186"/>
      <c r="X24" s="227"/>
      <c r="Y24" s="207"/>
      <c r="Z24" s="198"/>
      <c r="AA24" s="225"/>
      <c r="AB24" s="273"/>
    </row>
    <row r="25" spans="1:28" s="39" customFormat="1" ht="31.5">
      <c r="A25" s="38" t="s">
        <v>89</v>
      </c>
      <c r="B25" s="8"/>
      <c r="C25" s="5" t="s">
        <v>54</v>
      </c>
      <c r="D25" s="16"/>
      <c r="E25" s="108">
        <f>F25+G25+H25+I25+J25</f>
        <v>90</v>
      </c>
      <c r="F25" s="20">
        <v>30</v>
      </c>
      <c r="G25" s="9"/>
      <c r="H25" s="6"/>
      <c r="I25" s="6">
        <v>60</v>
      </c>
      <c r="J25" s="23"/>
      <c r="K25" s="82"/>
      <c r="L25" s="83"/>
      <c r="M25" s="95"/>
      <c r="N25" s="13">
        <v>2</v>
      </c>
      <c r="O25" s="16">
        <v>4</v>
      </c>
      <c r="P25" s="7">
        <v>6</v>
      </c>
      <c r="Q25" s="92"/>
      <c r="R25" s="83"/>
      <c r="S25" s="95"/>
      <c r="T25" s="13"/>
      <c r="U25" s="16"/>
      <c r="V25" s="7"/>
      <c r="W25" s="92"/>
      <c r="X25" s="83"/>
      <c r="Y25" s="95"/>
      <c r="Z25" s="13"/>
      <c r="AA25" s="11"/>
      <c r="AB25" s="24"/>
    </row>
    <row r="26" spans="1:28" s="39" customFormat="1" ht="18" customHeight="1">
      <c r="A26" s="192" t="s">
        <v>90</v>
      </c>
      <c r="B26" s="232"/>
      <c r="C26" s="234" t="s">
        <v>3</v>
      </c>
      <c r="D26" s="201">
        <v>1</v>
      </c>
      <c r="E26" s="280">
        <f>SUM(F26:I27)</f>
        <v>75</v>
      </c>
      <c r="F26" s="190">
        <v>30</v>
      </c>
      <c r="G26" s="189"/>
      <c r="H26" s="217">
        <v>15</v>
      </c>
      <c r="I26" s="217">
        <v>30</v>
      </c>
      <c r="J26" s="281"/>
      <c r="K26" s="228">
        <v>2</v>
      </c>
      <c r="L26" s="184">
        <v>1</v>
      </c>
      <c r="M26" s="202">
        <v>6</v>
      </c>
      <c r="N26" s="197"/>
      <c r="O26" s="343"/>
      <c r="P26" s="199"/>
      <c r="Q26" s="185"/>
      <c r="R26" s="226"/>
      <c r="S26" s="220"/>
      <c r="T26" s="197"/>
      <c r="U26" s="211"/>
      <c r="V26" s="195"/>
      <c r="W26" s="185"/>
      <c r="X26" s="226"/>
      <c r="Y26" s="220"/>
      <c r="Z26" s="197"/>
      <c r="AA26" s="224"/>
      <c r="AB26" s="271"/>
    </row>
    <row r="27" spans="1:28" s="39" customFormat="1" ht="18" customHeight="1">
      <c r="A27" s="193"/>
      <c r="B27" s="233"/>
      <c r="C27" s="235"/>
      <c r="D27" s="201"/>
      <c r="E27" s="280"/>
      <c r="F27" s="190"/>
      <c r="G27" s="189"/>
      <c r="H27" s="217"/>
      <c r="I27" s="217"/>
      <c r="J27" s="281"/>
      <c r="K27" s="229"/>
      <c r="L27" s="184">
        <v>2</v>
      </c>
      <c r="M27" s="203"/>
      <c r="N27" s="198"/>
      <c r="O27" s="344"/>
      <c r="P27" s="200"/>
      <c r="Q27" s="186"/>
      <c r="R27" s="227"/>
      <c r="S27" s="207"/>
      <c r="T27" s="198"/>
      <c r="U27" s="212"/>
      <c r="V27" s="196"/>
      <c r="W27" s="186"/>
      <c r="X27" s="227"/>
      <c r="Y27" s="207"/>
      <c r="Z27" s="198"/>
      <c r="AA27" s="225"/>
      <c r="AB27" s="273"/>
    </row>
    <row r="28" spans="1:28" s="39" customFormat="1" ht="18" customHeight="1">
      <c r="A28" s="192" t="s">
        <v>91</v>
      </c>
      <c r="B28" s="232"/>
      <c r="C28" s="234" t="s">
        <v>2</v>
      </c>
      <c r="D28" s="201">
        <v>2</v>
      </c>
      <c r="E28" s="280">
        <f>SUM(F28:I29)</f>
        <v>60</v>
      </c>
      <c r="F28" s="190">
        <v>15</v>
      </c>
      <c r="G28" s="189"/>
      <c r="H28" s="217">
        <v>15</v>
      </c>
      <c r="I28" s="217">
        <v>30</v>
      </c>
      <c r="J28" s="201"/>
      <c r="K28" s="206"/>
      <c r="L28" s="187"/>
      <c r="M28" s="188"/>
      <c r="N28" s="197">
        <v>1</v>
      </c>
      <c r="O28" s="15">
        <v>1</v>
      </c>
      <c r="P28" s="199">
        <v>5</v>
      </c>
      <c r="Q28" s="228"/>
      <c r="R28" s="230"/>
      <c r="S28" s="202"/>
      <c r="T28" s="222"/>
      <c r="U28" s="204"/>
      <c r="V28" s="199"/>
      <c r="W28" s="228"/>
      <c r="X28" s="230"/>
      <c r="Y28" s="276"/>
      <c r="Z28" s="222"/>
      <c r="AA28" s="274"/>
      <c r="AB28" s="199"/>
    </row>
    <row r="29" spans="1:28" s="39" customFormat="1" ht="18" customHeight="1">
      <c r="A29" s="193"/>
      <c r="B29" s="233"/>
      <c r="C29" s="235"/>
      <c r="D29" s="201"/>
      <c r="E29" s="280"/>
      <c r="F29" s="190"/>
      <c r="G29" s="189"/>
      <c r="H29" s="217"/>
      <c r="I29" s="217"/>
      <c r="J29" s="201"/>
      <c r="K29" s="229"/>
      <c r="L29" s="227"/>
      <c r="M29" s="207"/>
      <c r="N29" s="198"/>
      <c r="O29" s="15">
        <v>2</v>
      </c>
      <c r="P29" s="200"/>
      <c r="Q29" s="229"/>
      <c r="R29" s="231"/>
      <c r="S29" s="203"/>
      <c r="T29" s="223"/>
      <c r="U29" s="205"/>
      <c r="V29" s="200"/>
      <c r="W29" s="229"/>
      <c r="X29" s="231"/>
      <c r="Y29" s="277"/>
      <c r="Z29" s="223"/>
      <c r="AA29" s="275"/>
      <c r="AB29" s="200"/>
    </row>
    <row r="30" spans="1:28" s="126" customFormat="1" ht="21.75" customHeight="1">
      <c r="A30" s="215" t="s">
        <v>133</v>
      </c>
      <c r="B30" s="216"/>
      <c r="C30" s="216"/>
      <c r="D30" s="138"/>
      <c r="E30" s="150"/>
      <c r="F30" s="151"/>
      <c r="G30" s="127"/>
      <c r="H30" s="127"/>
      <c r="I30" s="127"/>
      <c r="J30" s="45"/>
      <c r="K30" s="26"/>
      <c r="L30" s="26"/>
      <c r="M30" s="125"/>
      <c r="N30" s="26"/>
      <c r="O30" s="26"/>
      <c r="P30" s="125"/>
      <c r="Q30" s="26"/>
      <c r="R30" s="26"/>
      <c r="S30" s="125"/>
      <c r="T30" s="26"/>
      <c r="U30" s="26"/>
      <c r="V30" s="125"/>
      <c r="W30" s="26"/>
      <c r="X30" s="26"/>
      <c r="Y30" s="125"/>
      <c r="Z30" s="26"/>
      <c r="AA30" s="26"/>
      <c r="AB30" s="44"/>
    </row>
    <row r="31" spans="1:28" s="39" customFormat="1" ht="21.75" customHeight="1">
      <c r="A31" s="117" t="s">
        <v>92</v>
      </c>
      <c r="B31" s="30"/>
      <c r="C31" s="118" t="s">
        <v>51</v>
      </c>
      <c r="D31" s="42">
        <v>1</v>
      </c>
      <c r="E31" s="109">
        <f>F31+G31+H31+I31+J31</f>
        <v>75</v>
      </c>
      <c r="F31" s="78">
        <v>30</v>
      </c>
      <c r="G31" s="79"/>
      <c r="H31" s="79"/>
      <c r="I31" s="79">
        <v>45</v>
      </c>
      <c r="J31" s="119"/>
      <c r="K31" s="128">
        <v>2</v>
      </c>
      <c r="L31" s="129">
        <v>3</v>
      </c>
      <c r="M31" s="96">
        <v>6</v>
      </c>
      <c r="N31" s="112"/>
      <c r="O31" s="42"/>
      <c r="P31" s="120"/>
      <c r="Q31" s="91"/>
      <c r="R31" s="85"/>
      <c r="S31" s="96"/>
      <c r="T31" s="112"/>
      <c r="U31" s="42"/>
      <c r="V31" s="120"/>
      <c r="W31" s="91"/>
      <c r="X31" s="85"/>
      <c r="Y31" s="96"/>
      <c r="Z31" s="112"/>
      <c r="AA31" s="114"/>
      <c r="AB31" s="121"/>
    </row>
    <row r="32" spans="1:28" s="39" customFormat="1" ht="15.75">
      <c r="A32" s="192" t="s">
        <v>93</v>
      </c>
      <c r="B32" s="232"/>
      <c r="C32" s="234" t="s">
        <v>6</v>
      </c>
      <c r="D32" s="201">
        <v>2</v>
      </c>
      <c r="E32" s="280">
        <f>F32+G33+H32+I32+J33</f>
        <v>60</v>
      </c>
      <c r="F32" s="191">
        <v>30</v>
      </c>
      <c r="G32" s="189"/>
      <c r="H32" s="189">
        <v>15</v>
      </c>
      <c r="I32" s="189">
        <v>15</v>
      </c>
      <c r="J32" s="201"/>
      <c r="K32" s="228"/>
      <c r="L32" s="226"/>
      <c r="M32" s="220"/>
      <c r="N32" s="197">
        <v>2</v>
      </c>
      <c r="O32" s="16">
        <v>1</v>
      </c>
      <c r="P32" s="195">
        <v>5</v>
      </c>
      <c r="Q32" s="228"/>
      <c r="R32" s="226"/>
      <c r="S32" s="208"/>
      <c r="T32" s="222"/>
      <c r="U32" s="211"/>
      <c r="V32" s="195"/>
      <c r="W32" s="228"/>
      <c r="X32" s="226"/>
      <c r="Y32" s="220"/>
      <c r="Z32" s="222"/>
      <c r="AA32" s="224"/>
      <c r="AB32" s="195"/>
    </row>
    <row r="33" spans="1:28" s="39" customFormat="1" ht="15.75">
      <c r="A33" s="193"/>
      <c r="B33" s="233"/>
      <c r="C33" s="235"/>
      <c r="D33" s="201"/>
      <c r="E33" s="280"/>
      <c r="F33" s="191"/>
      <c r="G33" s="189"/>
      <c r="H33" s="189"/>
      <c r="I33" s="189"/>
      <c r="J33" s="201"/>
      <c r="K33" s="229"/>
      <c r="L33" s="227"/>
      <c r="M33" s="207"/>
      <c r="N33" s="198"/>
      <c r="O33" s="16">
        <v>1</v>
      </c>
      <c r="P33" s="196"/>
      <c r="Q33" s="229"/>
      <c r="R33" s="227"/>
      <c r="S33" s="209"/>
      <c r="T33" s="223"/>
      <c r="U33" s="212"/>
      <c r="V33" s="196"/>
      <c r="W33" s="229"/>
      <c r="X33" s="227"/>
      <c r="Y33" s="207"/>
      <c r="Z33" s="223"/>
      <c r="AA33" s="225"/>
      <c r="AB33" s="196"/>
    </row>
    <row r="34" spans="1:28" s="39" customFormat="1" ht="15.75">
      <c r="A34" s="192" t="s">
        <v>94</v>
      </c>
      <c r="B34" s="232"/>
      <c r="C34" s="234" t="s">
        <v>8</v>
      </c>
      <c r="D34" s="201">
        <v>2</v>
      </c>
      <c r="E34" s="280">
        <f>F34+G34+H34+I34+J34</f>
        <v>45</v>
      </c>
      <c r="F34" s="191">
        <v>15</v>
      </c>
      <c r="G34" s="189"/>
      <c r="H34" s="189">
        <v>15</v>
      </c>
      <c r="I34" s="189">
        <v>15</v>
      </c>
      <c r="J34" s="201"/>
      <c r="K34" s="228"/>
      <c r="L34" s="226"/>
      <c r="M34" s="220"/>
      <c r="N34" s="197">
        <v>1</v>
      </c>
      <c r="O34" s="16">
        <v>1</v>
      </c>
      <c r="P34" s="195">
        <v>4</v>
      </c>
      <c r="Q34" s="185"/>
      <c r="R34" s="226"/>
      <c r="S34" s="220"/>
      <c r="T34" s="197"/>
      <c r="U34" s="211"/>
      <c r="V34" s="195"/>
      <c r="W34" s="185"/>
      <c r="X34" s="226"/>
      <c r="Y34" s="220"/>
      <c r="Z34" s="197"/>
      <c r="AA34" s="224"/>
      <c r="AB34" s="271"/>
    </row>
    <row r="35" spans="1:28" s="39" customFormat="1" ht="15.75">
      <c r="A35" s="193"/>
      <c r="B35" s="233"/>
      <c r="C35" s="235"/>
      <c r="D35" s="201"/>
      <c r="E35" s="280"/>
      <c r="F35" s="191"/>
      <c r="G35" s="189"/>
      <c r="H35" s="189"/>
      <c r="I35" s="189"/>
      <c r="J35" s="201"/>
      <c r="K35" s="229"/>
      <c r="L35" s="227"/>
      <c r="M35" s="207"/>
      <c r="N35" s="198"/>
      <c r="O35" s="16">
        <v>1</v>
      </c>
      <c r="P35" s="196"/>
      <c r="Q35" s="186"/>
      <c r="R35" s="227"/>
      <c r="S35" s="207"/>
      <c r="T35" s="198"/>
      <c r="U35" s="212"/>
      <c r="V35" s="196"/>
      <c r="W35" s="186"/>
      <c r="X35" s="227"/>
      <c r="Y35" s="207"/>
      <c r="Z35" s="198"/>
      <c r="AA35" s="225"/>
      <c r="AB35" s="273"/>
    </row>
    <row r="36" spans="1:28" s="39" customFormat="1" ht="21.75" customHeight="1">
      <c r="A36" s="38" t="s">
        <v>95</v>
      </c>
      <c r="B36" s="8"/>
      <c r="C36" s="5" t="s">
        <v>50</v>
      </c>
      <c r="D36" s="23"/>
      <c r="E36" s="108">
        <f>F36+G36+H36+I36+J36</f>
        <v>45</v>
      </c>
      <c r="F36" s="13">
        <v>15</v>
      </c>
      <c r="G36" s="8"/>
      <c r="H36" s="8"/>
      <c r="I36" s="8">
        <v>30</v>
      </c>
      <c r="J36" s="23"/>
      <c r="K36" s="82"/>
      <c r="L36" s="83"/>
      <c r="M36" s="95"/>
      <c r="N36" s="13"/>
      <c r="O36" s="16"/>
      <c r="P36" s="7"/>
      <c r="Q36" s="92">
        <v>1</v>
      </c>
      <c r="R36" s="94">
        <v>2</v>
      </c>
      <c r="S36" s="99">
        <v>3</v>
      </c>
      <c r="T36" s="13"/>
      <c r="U36" s="16"/>
      <c r="V36" s="7"/>
      <c r="W36" s="92"/>
      <c r="X36" s="83"/>
      <c r="Y36" s="95"/>
      <c r="Z36" s="13"/>
      <c r="AA36" s="11"/>
      <c r="AB36" s="24"/>
    </row>
    <row r="37" spans="1:28" s="39" customFormat="1" ht="21.75" customHeight="1">
      <c r="A37" s="38" t="s">
        <v>96</v>
      </c>
      <c r="B37" s="8"/>
      <c r="C37" s="5" t="s">
        <v>4</v>
      </c>
      <c r="D37" s="16">
        <v>3</v>
      </c>
      <c r="E37" s="108">
        <f>F37+G37+H37+I37+J37</f>
        <v>75</v>
      </c>
      <c r="F37" s="13">
        <v>30</v>
      </c>
      <c r="G37" s="8"/>
      <c r="H37" s="8"/>
      <c r="I37" s="8">
        <v>45</v>
      </c>
      <c r="J37" s="23"/>
      <c r="K37" s="82"/>
      <c r="L37" s="83"/>
      <c r="M37" s="95"/>
      <c r="N37" s="13"/>
      <c r="O37" s="16"/>
      <c r="P37" s="7"/>
      <c r="Q37" s="92">
        <v>2</v>
      </c>
      <c r="R37" s="83">
        <v>3</v>
      </c>
      <c r="S37" s="95">
        <v>6</v>
      </c>
      <c r="T37" s="13"/>
      <c r="U37" s="16"/>
      <c r="V37" s="7"/>
      <c r="W37" s="92"/>
      <c r="X37" s="83"/>
      <c r="Y37" s="95"/>
      <c r="Z37" s="13"/>
      <c r="AA37" s="11"/>
      <c r="AB37" s="24"/>
    </row>
    <row r="38" spans="1:28" s="39" customFormat="1" ht="21.75" customHeight="1">
      <c r="A38" s="38" t="s">
        <v>97</v>
      </c>
      <c r="B38" s="8"/>
      <c r="C38" s="5" t="s">
        <v>7</v>
      </c>
      <c r="D38" s="16">
        <v>3</v>
      </c>
      <c r="E38" s="108">
        <f>F38+G38+H38+I38+J38</f>
        <v>60</v>
      </c>
      <c r="F38" s="20">
        <v>30</v>
      </c>
      <c r="G38" s="6"/>
      <c r="H38" s="6"/>
      <c r="I38" s="6">
        <v>30</v>
      </c>
      <c r="J38" s="23"/>
      <c r="K38" s="82"/>
      <c r="L38" s="83"/>
      <c r="M38" s="95"/>
      <c r="N38" s="13"/>
      <c r="O38" s="16"/>
      <c r="P38" s="7"/>
      <c r="Q38" s="92">
        <v>2</v>
      </c>
      <c r="R38" s="83">
        <v>2</v>
      </c>
      <c r="S38" s="95">
        <v>5</v>
      </c>
      <c r="T38" s="13"/>
      <c r="U38" s="16"/>
      <c r="V38" s="7"/>
      <c r="W38" s="92"/>
      <c r="X38" s="83"/>
      <c r="Y38" s="95"/>
      <c r="Z38" s="13"/>
      <c r="AA38" s="11"/>
      <c r="AB38" s="24"/>
    </row>
    <row r="39" spans="1:28" s="39" customFormat="1" ht="30.75" customHeight="1">
      <c r="A39" s="38" t="s">
        <v>98</v>
      </c>
      <c r="B39" s="8"/>
      <c r="C39" s="5" t="s">
        <v>143</v>
      </c>
      <c r="D39" s="16">
        <v>4</v>
      </c>
      <c r="E39" s="108">
        <v>60</v>
      </c>
      <c r="F39" s="13">
        <v>30</v>
      </c>
      <c r="G39" s="8"/>
      <c r="H39" s="8"/>
      <c r="I39" s="8">
        <v>30</v>
      </c>
      <c r="J39" s="23"/>
      <c r="K39" s="82"/>
      <c r="L39" s="83"/>
      <c r="M39" s="95"/>
      <c r="N39" s="13"/>
      <c r="O39" s="16"/>
      <c r="P39" s="7"/>
      <c r="Q39" s="92"/>
      <c r="R39" s="83"/>
      <c r="S39" s="95"/>
      <c r="T39" s="13">
        <v>2</v>
      </c>
      <c r="U39" s="16">
        <v>2</v>
      </c>
      <c r="V39" s="7">
        <v>5</v>
      </c>
      <c r="W39" s="92"/>
      <c r="X39" s="83"/>
      <c r="Y39" s="95"/>
      <c r="Z39" s="13"/>
      <c r="AA39" s="11"/>
      <c r="AB39" s="24"/>
    </row>
    <row r="40" spans="1:28" s="39" customFormat="1" ht="21.75" customHeight="1">
      <c r="A40" s="38" t="s">
        <v>99</v>
      </c>
      <c r="B40" s="8"/>
      <c r="C40" s="5" t="s">
        <v>16</v>
      </c>
      <c r="D40" s="16"/>
      <c r="E40" s="108">
        <f>F40+G40+H40+I40+J40</f>
        <v>30</v>
      </c>
      <c r="F40" s="13">
        <v>15</v>
      </c>
      <c r="G40" s="8"/>
      <c r="H40" s="8"/>
      <c r="I40" s="8">
        <v>15</v>
      </c>
      <c r="J40" s="23"/>
      <c r="K40" s="82"/>
      <c r="L40" s="83"/>
      <c r="M40" s="95"/>
      <c r="N40" s="13"/>
      <c r="O40" s="16"/>
      <c r="P40" s="7"/>
      <c r="Q40" s="92"/>
      <c r="R40" s="83"/>
      <c r="S40" s="95"/>
      <c r="T40" s="13">
        <v>1</v>
      </c>
      <c r="U40" s="16">
        <v>1</v>
      </c>
      <c r="V40" s="7">
        <v>2</v>
      </c>
      <c r="W40" s="92"/>
      <c r="X40" s="83"/>
      <c r="Y40" s="95"/>
      <c r="Z40" s="13"/>
      <c r="AA40" s="11"/>
      <c r="AB40" s="24"/>
    </row>
    <row r="41" spans="1:28" s="39" customFormat="1" ht="21.75" customHeight="1">
      <c r="A41" s="38" t="s">
        <v>100</v>
      </c>
      <c r="B41" s="8"/>
      <c r="C41" s="5" t="s">
        <v>13</v>
      </c>
      <c r="D41" s="16">
        <v>4</v>
      </c>
      <c r="E41" s="108">
        <f>F41+G41+H41+I41+J41</f>
        <v>60</v>
      </c>
      <c r="F41" s="20">
        <v>30</v>
      </c>
      <c r="G41" s="6"/>
      <c r="H41" s="6"/>
      <c r="I41" s="6">
        <v>30</v>
      </c>
      <c r="J41" s="23"/>
      <c r="K41" s="82"/>
      <c r="L41" s="83"/>
      <c r="M41" s="95"/>
      <c r="N41" s="13"/>
      <c r="O41" s="16"/>
      <c r="P41" s="7"/>
      <c r="Q41" s="92"/>
      <c r="R41" s="83"/>
      <c r="S41" s="95"/>
      <c r="T41" s="13">
        <v>2</v>
      </c>
      <c r="U41" s="16">
        <v>2</v>
      </c>
      <c r="V41" s="7">
        <v>5</v>
      </c>
      <c r="W41" s="92"/>
      <c r="X41" s="83"/>
      <c r="Y41" s="95"/>
      <c r="Z41" s="13"/>
      <c r="AA41" s="11"/>
      <c r="AB41" s="24"/>
    </row>
    <row r="42" spans="1:28" s="39" customFormat="1" ht="31.5">
      <c r="A42" s="38" t="s">
        <v>101</v>
      </c>
      <c r="B42" s="8"/>
      <c r="C42" s="5" t="s">
        <v>18</v>
      </c>
      <c r="D42" s="17"/>
      <c r="E42" s="108">
        <v>30</v>
      </c>
      <c r="F42" s="22"/>
      <c r="G42" s="6"/>
      <c r="H42" s="6"/>
      <c r="I42" s="6">
        <v>30</v>
      </c>
      <c r="J42" s="23"/>
      <c r="K42" s="82"/>
      <c r="L42" s="83"/>
      <c r="M42" s="95"/>
      <c r="N42" s="13"/>
      <c r="O42" s="16"/>
      <c r="P42" s="7"/>
      <c r="Q42" s="92"/>
      <c r="R42" s="83"/>
      <c r="S42" s="95"/>
      <c r="T42" s="13"/>
      <c r="U42" s="16">
        <v>2</v>
      </c>
      <c r="V42" s="7">
        <v>2</v>
      </c>
      <c r="W42" s="92"/>
      <c r="X42" s="83"/>
      <c r="Y42" s="95"/>
      <c r="Z42" s="13"/>
      <c r="AA42" s="11"/>
      <c r="AB42" s="24"/>
    </row>
    <row r="43" spans="1:28" s="39" customFormat="1" ht="21.75" customHeight="1">
      <c r="A43" s="38" t="s">
        <v>102</v>
      </c>
      <c r="B43" s="8"/>
      <c r="C43" s="5" t="s">
        <v>10</v>
      </c>
      <c r="D43" s="16"/>
      <c r="E43" s="108">
        <f>F43+G43+H43+I43+J43</f>
        <v>30</v>
      </c>
      <c r="F43" s="20">
        <v>15</v>
      </c>
      <c r="G43" s="6"/>
      <c r="H43" s="6">
        <v>15</v>
      </c>
      <c r="I43" s="6"/>
      <c r="J43" s="23"/>
      <c r="K43" s="82"/>
      <c r="L43" s="83"/>
      <c r="M43" s="95"/>
      <c r="N43" s="44"/>
      <c r="O43" s="16"/>
      <c r="P43" s="7"/>
      <c r="Q43" s="92"/>
      <c r="R43" s="83"/>
      <c r="S43" s="95"/>
      <c r="T43" s="13">
        <v>1</v>
      </c>
      <c r="U43" s="16">
        <v>1</v>
      </c>
      <c r="V43" s="7">
        <v>2</v>
      </c>
      <c r="W43" s="92"/>
      <c r="X43" s="83"/>
      <c r="Y43" s="95"/>
      <c r="Z43" s="13"/>
      <c r="AA43" s="11"/>
      <c r="AB43" s="24"/>
    </row>
    <row r="44" spans="1:28" s="39" customFormat="1" ht="21.75" customHeight="1">
      <c r="A44" s="38" t="s">
        <v>103</v>
      </c>
      <c r="B44" s="29"/>
      <c r="C44" s="41" t="s">
        <v>11</v>
      </c>
      <c r="D44" s="16">
        <v>5</v>
      </c>
      <c r="E44" s="108">
        <v>45</v>
      </c>
      <c r="F44" s="20">
        <v>30</v>
      </c>
      <c r="G44" s="8">
        <v>15</v>
      </c>
      <c r="H44" s="6"/>
      <c r="I44" s="6"/>
      <c r="J44" s="23"/>
      <c r="K44" s="82"/>
      <c r="L44" s="83"/>
      <c r="M44" s="95"/>
      <c r="N44" s="13"/>
      <c r="O44" s="16"/>
      <c r="P44" s="7"/>
      <c r="Q44" s="92"/>
      <c r="R44" s="83"/>
      <c r="S44" s="95"/>
      <c r="T44" s="13"/>
      <c r="U44" s="15"/>
      <c r="V44" s="75"/>
      <c r="W44" s="92">
        <v>2</v>
      </c>
      <c r="X44" s="87">
        <v>1</v>
      </c>
      <c r="Y44" s="97">
        <v>4</v>
      </c>
      <c r="Z44" s="13"/>
      <c r="AA44" s="11"/>
      <c r="AB44" s="24"/>
    </row>
    <row r="45" spans="1:28" s="39" customFormat="1" ht="21.75" customHeight="1">
      <c r="A45" s="38" t="s">
        <v>104</v>
      </c>
      <c r="B45" s="8"/>
      <c r="C45" s="5" t="s">
        <v>52</v>
      </c>
      <c r="D45" s="16"/>
      <c r="E45" s="108">
        <v>30</v>
      </c>
      <c r="F45" s="20">
        <v>15</v>
      </c>
      <c r="G45" s="6"/>
      <c r="H45" s="6"/>
      <c r="I45" s="6">
        <v>15</v>
      </c>
      <c r="J45" s="23"/>
      <c r="K45" s="82"/>
      <c r="L45" s="83"/>
      <c r="M45" s="95"/>
      <c r="N45" s="13"/>
      <c r="O45" s="16"/>
      <c r="P45" s="7"/>
      <c r="Q45" s="92"/>
      <c r="R45" s="83"/>
      <c r="S45" s="95"/>
      <c r="T45" s="13"/>
      <c r="U45" s="16"/>
      <c r="V45" s="7"/>
      <c r="W45" s="92">
        <v>1</v>
      </c>
      <c r="X45" s="83">
        <v>1</v>
      </c>
      <c r="Y45" s="95">
        <v>2</v>
      </c>
      <c r="Z45" s="13"/>
      <c r="AA45" s="11"/>
      <c r="AB45" s="24"/>
    </row>
    <row r="46" spans="1:28" s="39" customFormat="1" ht="15.75" customHeight="1">
      <c r="A46" s="192" t="s">
        <v>105</v>
      </c>
      <c r="B46" s="189"/>
      <c r="C46" s="234" t="s">
        <v>9</v>
      </c>
      <c r="D46" s="201">
        <v>5</v>
      </c>
      <c r="E46" s="342">
        <f>SUM(F46:J47)</f>
        <v>105</v>
      </c>
      <c r="F46" s="190">
        <v>30</v>
      </c>
      <c r="G46" s="217">
        <v>15</v>
      </c>
      <c r="H46" s="217">
        <v>15</v>
      </c>
      <c r="I46" s="217">
        <v>45</v>
      </c>
      <c r="J46" s="201"/>
      <c r="K46" s="228"/>
      <c r="L46" s="226"/>
      <c r="M46" s="220"/>
      <c r="N46" s="197"/>
      <c r="O46" s="211"/>
      <c r="P46" s="195"/>
      <c r="Q46" s="185"/>
      <c r="R46" s="226"/>
      <c r="S46" s="220"/>
      <c r="T46" s="197"/>
      <c r="U46" s="211"/>
      <c r="V46" s="195"/>
      <c r="W46" s="185">
        <v>2</v>
      </c>
      <c r="X46" s="83">
        <v>1</v>
      </c>
      <c r="Y46" s="220">
        <v>8</v>
      </c>
      <c r="Z46" s="197"/>
      <c r="AA46" s="224"/>
      <c r="AB46" s="271"/>
    </row>
    <row r="47" spans="1:28" s="39" customFormat="1" ht="15.75">
      <c r="A47" s="238"/>
      <c r="B47" s="189"/>
      <c r="C47" s="239"/>
      <c r="D47" s="201"/>
      <c r="E47" s="342"/>
      <c r="F47" s="190"/>
      <c r="G47" s="217"/>
      <c r="H47" s="217"/>
      <c r="I47" s="217"/>
      <c r="J47" s="201"/>
      <c r="K47" s="206"/>
      <c r="L47" s="194"/>
      <c r="M47" s="210"/>
      <c r="N47" s="258"/>
      <c r="O47" s="259"/>
      <c r="P47" s="257"/>
      <c r="Q47" s="266"/>
      <c r="R47" s="194"/>
      <c r="S47" s="210"/>
      <c r="T47" s="258"/>
      <c r="U47" s="259"/>
      <c r="V47" s="257"/>
      <c r="W47" s="266"/>
      <c r="X47" s="83">
        <v>1</v>
      </c>
      <c r="Y47" s="210"/>
      <c r="Z47" s="258"/>
      <c r="AA47" s="267"/>
      <c r="AB47" s="272"/>
    </row>
    <row r="48" spans="1:28" s="39" customFormat="1" ht="15.75">
      <c r="A48" s="193"/>
      <c r="B48" s="189"/>
      <c r="C48" s="235"/>
      <c r="D48" s="201"/>
      <c r="E48" s="342"/>
      <c r="F48" s="190"/>
      <c r="G48" s="217"/>
      <c r="H48" s="217"/>
      <c r="I48" s="217"/>
      <c r="J48" s="201"/>
      <c r="K48" s="229"/>
      <c r="L48" s="227"/>
      <c r="M48" s="207"/>
      <c r="N48" s="198"/>
      <c r="O48" s="212"/>
      <c r="P48" s="196"/>
      <c r="Q48" s="186"/>
      <c r="R48" s="227"/>
      <c r="S48" s="207"/>
      <c r="T48" s="198"/>
      <c r="U48" s="212"/>
      <c r="V48" s="196"/>
      <c r="W48" s="186"/>
      <c r="X48" s="83">
        <v>3</v>
      </c>
      <c r="Y48" s="207"/>
      <c r="Z48" s="198"/>
      <c r="AA48" s="225"/>
      <c r="AB48" s="273"/>
    </row>
    <row r="49" spans="1:28" s="39" customFormat="1" ht="31.5">
      <c r="A49" s="38" t="s">
        <v>108</v>
      </c>
      <c r="B49" s="8"/>
      <c r="C49" s="5" t="s">
        <v>12</v>
      </c>
      <c r="D49" s="17"/>
      <c r="E49" s="108">
        <f>F49+G49+H49+I49+J49</f>
        <v>15</v>
      </c>
      <c r="F49" s="20"/>
      <c r="G49" s="9"/>
      <c r="H49" s="6">
        <v>15</v>
      </c>
      <c r="I49" s="6"/>
      <c r="J49" s="23"/>
      <c r="K49" s="82"/>
      <c r="L49" s="83"/>
      <c r="M49" s="95"/>
      <c r="N49" s="44"/>
      <c r="O49" s="16"/>
      <c r="P49" s="7"/>
      <c r="Q49" s="92"/>
      <c r="R49" s="83"/>
      <c r="S49" s="95"/>
      <c r="T49" s="13"/>
      <c r="U49" s="16"/>
      <c r="V49" s="7"/>
      <c r="W49" s="92"/>
      <c r="X49" s="83"/>
      <c r="Y49" s="95"/>
      <c r="Z49" s="13"/>
      <c r="AA49" s="11">
        <v>1</v>
      </c>
      <c r="AB49" s="24">
        <v>1</v>
      </c>
    </row>
    <row r="50" spans="1:28" s="39" customFormat="1" ht="31.5">
      <c r="A50" s="38" t="s">
        <v>109</v>
      </c>
      <c r="B50" s="8"/>
      <c r="C50" s="5" t="s">
        <v>14</v>
      </c>
      <c r="D50" s="16">
        <v>6</v>
      </c>
      <c r="E50" s="108">
        <f>F50+G50+H50+I50+J50</f>
        <v>60</v>
      </c>
      <c r="F50" s="20">
        <v>30</v>
      </c>
      <c r="G50" s="6"/>
      <c r="H50" s="6"/>
      <c r="I50" s="6">
        <v>30</v>
      </c>
      <c r="J50" s="23"/>
      <c r="K50" s="82"/>
      <c r="L50" s="83"/>
      <c r="M50" s="95"/>
      <c r="N50" s="13"/>
      <c r="O50" s="16"/>
      <c r="P50" s="7"/>
      <c r="Q50" s="92"/>
      <c r="R50" s="83"/>
      <c r="S50" s="95"/>
      <c r="T50" s="13"/>
      <c r="U50" s="16"/>
      <c r="V50" s="7"/>
      <c r="W50" s="92"/>
      <c r="X50" s="83"/>
      <c r="Y50" s="95"/>
      <c r="Z50" s="13">
        <v>2</v>
      </c>
      <c r="AA50" s="11">
        <v>2</v>
      </c>
      <c r="AB50" s="24">
        <v>5</v>
      </c>
    </row>
    <row r="51" spans="1:32" s="1" customFormat="1" ht="24.75" customHeight="1">
      <c r="A51" s="38" t="s">
        <v>110</v>
      </c>
      <c r="B51" s="46"/>
      <c r="C51" s="76" t="s">
        <v>106</v>
      </c>
      <c r="D51" s="18"/>
      <c r="E51" s="108">
        <v>300</v>
      </c>
      <c r="F51" s="254" t="s">
        <v>129</v>
      </c>
      <c r="G51" s="255"/>
      <c r="H51" s="255"/>
      <c r="I51" s="255"/>
      <c r="J51" s="256"/>
      <c r="K51" s="82"/>
      <c r="L51" s="83"/>
      <c r="M51" s="88"/>
      <c r="N51" s="22"/>
      <c r="O51" s="45"/>
      <c r="P51" s="43"/>
      <c r="Q51" s="269" t="s">
        <v>63</v>
      </c>
      <c r="R51" s="270"/>
      <c r="S51" s="88">
        <v>11</v>
      </c>
      <c r="T51" s="263" t="s">
        <v>64</v>
      </c>
      <c r="U51" s="263"/>
      <c r="V51" s="43">
        <v>9</v>
      </c>
      <c r="W51" s="92"/>
      <c r="X51" s="88"/>
      <c r="Y51" s="88"/>
      <c r="Z51" s="13"/>
      <c r="AA51" s="12"/>
      <c r="AB51" s="12"/>
      <c r="AF51" s="80"/>
    </row>
    <row r="52" spans="1:28" s="1" customFormat="1" ht="21.75" customHeight="1">
      <c r="A52" s="38" t="s">
        <v>111</v>
      </c>
      <c r="B52" s="2"/>
      <c r="C52" s="50" t="s">
        <v>107</v>
      </c>
      <c r="D52" s="47"/>
      <c r="E52" s="108">
        <f>F52+G52+H52+I52+J52</f>
        <v>30</v>
      </c>
      <c r="F52" s="20">
        <v>30</v>
      </c>
      <c r="G52" s="6"/>
      <c r="H52" s="6"/>
      <c r="I52" s="6"/>
      <c r="J52" s="23"/>
      <c r="K52" s="82"/>
      <c r="L52" s="83"/>
      <c r="M52" s="88"/>
      <c r="N52" s="13"/>
      <c r="O52" s="16"/>
      <c r="P52" s="43"/>
      <c r="Q52" s="92"/>
      <c r="R52" s="83"/>
      <c r="S52" s="88"/>
      <c r="T52" s="13"/>
      <c r="U52" s="16"/>
      <c r="V52" s="43"/>
      <c r="W52" s="92"/>
      <c r="X52" s="83"/>
      <c r="Y52" s="88"/>
      <c r="Z52" s="13">
        <v>2</v>
      </c>
      <c r="AA52" s="10"/>
      <c r="AB52" s="28">
        <v>2</v>
      </c>
    </row>
    <row r="53" spans="1:28" s="1" customFormat="1" ht="21.75" customHeight="1">
      <c r="A53" s="38" t="s">
        <v>112</v>
      </c>
      <c r="B53" s="2"/>
      <c r="C53" s="50" t="s">
        <v>53</v>
      </c>
      <c r="D53" s="47"/>
      <c r="E53" s="110">
        <v>30</v>
      </c>
      <c r="F53" s="48"/>
      <c r="G53" s="49"/>
      <c r="H53" s="49"/>
      <c r="I53" s="49"/>
      <c r="J53" s="18">
        <v>30</v>
      </c>
      <c r="K53" s="82"/>
      <c r="L53" s="83"/>
      <c r="M53" s="95"/>
      <c r="N53" s="14"/>
      <c r="O53" s="18"/>
      <c r="P53" s="4"/>
      <c r="Q53" s="92"/>
      <c r="R53" s="83"/>
      <c r="S53" s="95"/>
      <c r="T53" s="14"/>
      <c r="U53" s="18"/>
      <c r="V53" s="4"/>
      <c r="W53" s="92"/>
      <c r="X53" s="83"/>
      <c r="Y53" s="95"/>
      <c r="Z53" s="14"/>
      <c r="AA53" s="10">
        <v>2</v>
      </c>
      <c r="AB53" s="25">
        <v>5</v>
      </c>
    </row>
    <row r="54" spans="1:28" s="39" customFormat="1" ht="21.75" customHeight="1">
      <c r="A54" s="38" t="s">
        <v>113</v>
      </c>
      <c r="B54" s="2"/>
      <c r="C54" s="50" t="s">
        <v>48</v>
      </c>
      <c r="D54" s="47"/>
      <c r="E54" s="110">
        <v>60</v>
      </c>
      <c r="F54" s="48"/>
      <c r="G54" s="49"/>
      <c r="H54" s="49"/>
      <c r="I54" s="49">
        <v>60</v>
      </c>
      <c r="J54" s="104"/>
      <c r="K54" s="82"/>
      <c r="L54" s="83"/>
      <c r="M54" s="95"/>
      <c r="N54" s="14"/>
      <c r="O54" s="18"/>
      <c r="P54" s="4"/>
      <c r="Q54" s="92"/>
      <c r="R54" s="83"/>
      <c r="S54" s="95"/>
      <c r="T54" s="14"/>
      <c r="U54" s="18"/>
      <c r="V54" s="4"/>
      <c r="W54" s="92"/>
      <c r="X54" s="83"/>
      <c r="Y54" s="95"/>
      <c r="Z54" s="14"/>
      <c r="AA54" s="10">
        <v>4</v>
      </c>
      <c r="AB54" s="25">
        <v>10</v>
      </c>
    </row>
    <row r="55" spans="1:28" s="39" customFormat="1" ht="27" customHeight="1" thickBot="1">
      <c r="A55" s="38" t="s">
        <v>114</v>
      </c>
      <c r="B55" s="135"/>
      <c r="C55" s="41" t="s">
        <v>144</v>
      </c>
      <c r="D55" s="136"/>
      <c r="E55" s="156" t="s">
        <v>136</v>
      </c>
      <c r="F55" s="157"/>
      <c r="G55" s="46"/>
      <c r="H55" s="46"/>
      <c r="I55" s="46"/>
      <c r="J55" s="158"/>
      <c r="K55" s="115"/>
      <c r="L55" s="84"/>
      <c r="M55" s="159"/>
      <c r="N55" s="160"/>
      <c r="O55" s="161"/>
      <c r="P55" s="162"/>
      <c r="Q55" s="116"/>
      <c r="R55" s="84"/>
      <c r="S55" s="159"/>
      <c r="T55" s="160"/>
      <c r="U55" s="161"/>
      <c r="V55" s="162"/>
      <c r="W55" s="116"/>
      <c r="X55" s="84"/>
      <c r="Y55" s="159">
        <v>4</v>
      </c>
      <c r="Z55" s="160"/>
      <c r="AA55" s="163"/>
      <c r="AB55" s="164"/>
    </row>
    <row r="56" spans="1:28" s="39" customFormat="1" ht="21.75" customHeight="1">
      <c r="A56" s="249"/>
      <c r="B56" s="250"/>
      <c r="C56" s="250"/>
      <c r="D56" s="154"/>
      <c r="E56" s="340">
        <f aca="true" t="shared" si="0" ref="E56:AB56">SUM(E7:E55)</f>
        <v>2115</v>
      </c>
      <c r="F56" s="165">
        <f t="shared" si="0"/>
        <v>660</v>
      </c>
      <c r="G56" s="165">
        <f t="shared" si="0"/>
        <v>90</v>
      </c>
      <c r="H56" s="165">
        <f t="shared" si="0"/>
        <v>360</v>
      </c>
      <c r="I56" s="165">
        <f t="shared" si="0"/>
        <v>675</v>
      </c>
      <c r="J56" s="170">
        <f t="shared" si="0"/>
        <v>30</v>
      </c>
      <c r="K56" s="172">
        <f t="shared" si="0"/>
        <v>10</v>
      </c>
      <c r="L56" s="165">
        <f t="shared" si="0"/>
        <v>17</v>
      </c>
      <c r="M56" s="219">
        <f t="shared" si="0"/>
        <v>30</v>
      </c>
      <c r="N56" s="165">
        <f t="shared" si="0"/>
        <v>9</v>
      </c>
      <c r="O56" s="165">
        <f t="shared" si="0"/>
        <v>18</v>
      </c>
      <c r="P56" s="219">
        <f t="shared" si="0"/>
        <v>30</v>
      </c>
      <c r="Q56" s="165">
        <f t="shared" si="0"/>
        <v>6</v>
      </c>
      <c r="R56" s="165">
        <f t="shared" si="0"/>
        <v>12</v>
      </c>
      <c r="S56" s="219">
        <f t="shared" si="0"/>
        <v>30</v>
      </c>
      <c r="T56" s="165">
        <f t="shared" si="0"/>
        <v>8</v>
      </c>
      <c r="U56" s="165">
        <f t="shared" si="0"/>
        <v>11</v>
      </c>
      <c r="V56" s="219">
        <f t="shared" si="0"/>
        <v>30</v>
      </c>
      <c r="W56" s="165">
        <f t="shared" si="0"/>
        <v>7</v>
      </c>
      <c r="X56" s="165">
        <f t="shared" si="0"/>
        <v>9</v>
      </c>
      <c r="Y56" s="219">
        <f t="shared" si="0"/>
        <v>24</v>
      </c>
      <c r="Z56" s="165">
        <f t="shared" si="0"/>
        <v>4</v>
      </c>
      <c r="AA56" s="165">
        <f t="shared" si="0"/>
        <v>10</v>
      </c>
      <c r="AB56" s="268">
        <f t="shared" si="0"/>
        <v>24</v>
      </c>
    </row>
    <row r="57" spans="1:28" s="39" customFormat="1" ht="21.75" customHeight="1" thickBot="1">
      <c r="A57" s="140"/>
      <c r="B57" s="141"/>
      <c r="C57" s="141"/>
      <c r="D57" s="155"/>
      <c r="E57" s="341"/>
      <c r="F57" s="218" t="s">
        <v>130</v>
      </c>
      <c r="G57" s="218"/>
      <c r="H57" s="218"/>
      <c r="I57" s="218"/>
      <c r="J57" s="253"/>
      <c r="K57" s="260">
        <f>SUM(K56:L56)</f>
        <v>27</v>
      </c>
      <c r="L57" s="218"/>
      <c r="M57" s="218"/>
      <c r="N57" s="218">
        <f>SUM(N56:O56)</f>
        <v>27</v>
      </c>
      <c r="O57" s="218"/>
      <c r="P57" s="218"/>
      <c r="Q57" s="218" t="s">
        <v>126</v>
      </c>
      <c r="R57" s="218"/>
      <c r="S57" s="218"/>
      <c r="T57" s="218" t="s">
        <v>127</v>
      </c>
      <c r="U57" s="218"/>
      <c r="V57" s="218"/>
      <c r="W57" s="218">
        <f>SUM(W56:X56)</f>
        <v>16</v>
      </c>
      <c r="X57" s="218"/>
      <c r="Y57" s="218"/>
      <c r="Z57" s="218">
        <f>SUM(Z56:AA56)</f>
        <v>14</v>
      </c>
      <c r="AA57" s="218"/>
      <c r="AB57" s="253"/>
    </row>
    <row r="58" spans="1:28" s="126" customFormat="1" ht="19.5" customHeight="1">
      <c r="A58" s="137" t="s">
        <v>134</v>
      </c>
      <c r="B58" s="138"/>
      <c r="C58" s="139"/>
      <c r="D58" s="139"/>
      <c r="E58" s="150"/>
      <c r="F58" s="134"/>
      <c r="G58" s="134"/>
      <c r="H58" s="134"/>
      <c r="I58" s="134"/>
      <c r="J58" s="134"/>
      <c r="K58" s="138"/>
      <c r="L58" s="138"/>
      <c r="M58" s="152"/>
      <c r="N58" s="138"/>
      <c r="O58" s="138"/>
      <c r="P58" s="152"/>
      <c r="Q58" s="138"/>
      <c r="R58" s="138"/>
      <c r="S58" s="152"/>
      <c r="T58" s="138"/>
      <c r="U58" s="138"/>
      <c r="V58" s="152"/>
      <c r="W58" s="138"/>
      <c r="X58" s="138"/>
      <c r="Y58" s="152"/>
      <c r="Z58" s="138"/>
      <c r="AA58" s="138"/>
      <c r="AB58" s="153"/>
    </row>
    <row r="59" spans="1:28" s="53" customFormat="1" ht="19.5" customHeight="1">
      <c r="A59" s="117" t="s">
        <v>115</v>
      </c>
      <c r="B59" s="251" t="s">
        <v>55</v>
      </c>
      <c r="C59" s="52" t="s">
        <v>47</v>
      </c>
      <c r="D59" s="37">
        <v>5</v>
      </c>
      <c r="E59" s="100">
        <f aca="true" t="shared" si="1" ref="E59:E65">SUM(F59:J59)</f>
        <v>30</v>
      </c>
      <c r="F59" s="36">
        <v>15</v>
      </c>
      <c r="G59" s="103"/>
      <c r="H59" s="103"/>
      <c r="I59" s="103">
        <v>15</v>
      </c>
      <c r="J59" s="37"/>
      <c r="K59" s="86"/>
      <c r="L59" s="85"/>
      <c r="M59" s="96"/>
      <c r="N59" s="36"/>
      <c r="O59" s="37"/>
      <c r="P59" s="100"/>
      <c r="Q59" s="91"/>
      <c r="R59" s="85"/>
      <c r="S59" s="96"/>
      <c r="T59" s="36"/>
      <c r="U59" s="37"/>
      <c r="V59" s="100"/>
      <c r="W59" s="91">
        <v>1</v>
      </c>
      <c r="X59" s="85">
        <v>1</v>
      </c>
      <c r="Y59" s="96">
        <v>3</v>
      </c>
      <c r="Z59" s="36"/>
      <c r="AA59" s="101"/>
      <c r="AB59" s="102"/>
    </row>
    <row r="60" spans="1:28" s="53" customFormat="1" ht="19.5" customHeight="1">
      <c r="A60" s="38" t="s">
        <v>116</v>
      </c>
      <c r="B60" s="251"/>
      <c r="C60" s="21" t="s">
        <v>39</v>
      </c>
      <c r="D60" s="18"/>
      <c r="E60" s="4">
        <f t="shared" si="1"/>
        <v>30</v>
      </c>
      <c r="F60" s="14">
        <v>15</v>
      </c>
      <c r="G60" s="2"/>
      <c r="H60" s="2"/>
      <c r="I60" s="2">
        <v>15</v>
      </c>
      <c r="J60" s="18"/>
      <c r="K60" s="82"/>
      <c r="L60" s="83"/>
      <c r="M60" s="95"/>
      <c r="N60" s="14"/>
      <c r="O60" s="18"/>
      <c r="P60" s="4"/>
      <c r="Q60" s="92"/>
      <c r="R60" s="83"/>
      <c r="S60" s="95"/>
      <c r="T60" s="14"/>
      <c r="U60" s="18"/>
      <c r="V60" s="4"/>
      <c r="W60" s="92">
        <v>1</v>
      </c>
      <c r="X60" s="83">
        <v>1</v>
      </c>
      <c r="Y60" s="95">
        <v>2</v>
      </c>
      <c r="Z60" s="14"/>
      <c r="AA60" s="10"/>
      <c r="AB60" s="25"/>
    </row>
    <row r="61" spans="1:28" s="53" customFormat="1" ht="19.5" customHeight="1">
      <c r="A61" s="117" t="s">
        <v>117</v>
      </c>
      <c r="B61" s="251"/>
      <c r="C61" s="21" t="s">
        <v>42</v>
      </c>
      <c r="D61" s="18"/>
      <c r="E61" s="4">
        <f t="shared" si="1"/>
        <v>15</v>
      </c>
      <c r="F61" s="14">
        <v>15</v>
      </c>
      <c r="G61" s="2"/>
      <c r="H61" s="2"/>
      <c r="I61" s="2"/>
      <c r="J61" s="18"/>
      <c r="K61" s="82"/>
      <c r="L61" s="83"/>
      <c r="M61" s="95"/>
      <c r="N61" s="14"/>
      <c r="O61" s="18"/>
      <c r="P61" s="4"/>
      <c r="Q61" s="92"/>
      <c r="R61" s="83"/>
      <c r="S61" s="95"/>
      <c r="T61" s="14"/>
      <c r="U61" s="18"/>
      <c r="V61" s="4"/>
      <c r="W61" s="92">
        <v>1</v>
      </c>
      <c r="X61" s="83"/>
      <c r="Y61" s="95">
        <v>1</v>
      </c>
      <c r="Z61" s="14"/>
      <c r="AA61" s="10"/>
      <c r="AB61" s="25"/>
    </row>
    <row r="62" spans="1:28" s="53" customFormat="1" ht="21.75" customHeight="1">
      <c r="A62" s="38" t="s">
        <v>118</v>
      </c>
      <c r="B62" s="251"/>
      <c r="C62" s="21" t="s">
        <v>40</v>
      </c>
      <c r="D62" s="18"/>
      <c r="E62" s="4">
        <f t="shared" si="1"/>
        <v>15</v>
      </c>
      <c r="F62" s="14"/>
      <c r="G62" s="2">
        <v>15</v>
      </c>
      <c r="H62" s="2"/>
      <c r="I62" s="2"/>
      <c r="J62" s="18"/>
      <c r="K62" s="82"/>
      <c r="L62" s="83"/>
      <c r="M62" s="95"/>
      <c r="N62" s="14"/>
      <c r="O62" s="18"/>
      <c r="P62" s="4"/>
      <c r="Q62" s="92"/>
      <c r="R62" s="83"/>
      <c r="S62" s="95"/>
      <c r="T62" s="14"/>
      <c r="U62" s="18"/>
      <c r="V62" s="4"/>
      <c r="W62" s="92"/>
      <c r="X62" s="83"/>
      <c r="Y62" s="95"/>
      <c r="Z62" s="14"/>
      <c r="AA62" s="11">
        <v>1</v>
      </c>
      <c r="AB62" s="24">
        <v>1</v>
      </c>
    </row>
    <row r="63" spans="1:28" s="53" customFormat="1" ht="15.75">
      <c r="A63" s="117" t="s">
        <v>119</v>
      </c>
      <c r="B63" s="251"/>
      <c r="C63" s="54" t="s">
        <v>17</v>
      </c>
      <c r="D63" s="18">
        <v>6</v>
      </c>
      <c r="E63" s="4">
        <f t="shared" si="1"/>
        <v>30</v>
      </c>
      <c r="F63" s="14">
        <v>15</v>
      </c>
      <c r="G63" s="2"/>
      <c r="H63" s="2"/>
      <c r="I63" s="2">
        <v>15</v>
      </c>
      <c r="J63" s="18"/>
      <c r="K63" s="82"/>
      <c r="L63" s="83"/>
      <c r="M63" s="95"/>
      <c r="N63" s="14"/>
      <c r="O63" s="18"/>
      <c r="P63" s="4"/>
      <c r="Q63" s="92"/>
      <c r="R63" s="83"/>
      <c r="S63" s="95"/>
      <c r="T63" s="14"/>
      <c r="U63" s="18"/>
      <c r="V63" s="4"/>
      <c r="W63" s="92"/>
      <c r="X63" s="83"/>
      <c r="Y63" s="95"/>
      <c r="Z63" s="14">
        <v>1</v>
      </c>
      <c r="AA63" s="11">
        <v>1</v>
      </c>
      <c r="AB63" s="24">
        <v>3</v>
      </c>
    </row>
    <row r="64" spans="1:28" s="53" customFormat="1" ht="33" customHeight="1">
      <c r="A64" s="38" t="s">
        <v>120</v>
      </c>
      <c r="B64" s="251"/>
      <c r="C64" s="21" t="s">
        <v>41</v>
      </c>
      <c r="D64" s="18"/>
      <c r="E64" s="4">
        <f t="shared" si="1"/>
        <v>15</v>
      </c>
      <c r="F64" s="14"/>
      <c r="G64" s="2">
        <v>15</v>
      </c>
      <c r="H64" s="2"/>
      <c r="I64" s="2"/>
      <c r="J64" s="18"/>
      <c r="K64" s="82"/>
      <c r="L64" s="83"/>
      <c r="M64" s="95"/>
      <c r="N64" s="14"/>
      <c r="O64" s="18"/>
      <c r="P64" s="4"/>
      <c r="Q64" s="92"/>
      <c r="R64" s="83"/>
      <c r="S64" s="95"/>
      <c r="T64" s="14"/>
      <c r="U64" s="18"/>
      <c r="V64" s="4"/>
      <c r="W64" s="92"/>
      <c r="X64" s="83"/>
      <c r="Y64" s="95"/>
      <c r="Z64" s="55"/>
      <c r="AA64" s="11">
        <v>1</v>
      </c>
      <c r="AB64" s="24">
        <v>1</v>
      </c>
    </row>
    <row r="65" spans="1:28" s="53" customFormat="1" ht="31.5">
      <c r="A65" s="117" t="s">
        <v>121</v>
      </c>
      <c r="B65" s="252"/>
      <c r="C65" s="54" t="s">
        <v>15</v>
      </c>
      <c r="D65" s="18"/>
      <c r="E65" s="4">
        <f t="shared" si="1"/>
        <v>15</v>
      </c>
      <c r="F65" s="14"/>
      <c r="G65" s="2"/>
      <c r="H65" s="2"/>
      <c r="I65" s="2">
        <v>15</v>
      </c>
      <c r="J65" s="18"/>
      <c r="K65" s="82"/>
      <c r="L65" s="83"/>
      <c r="M65" s="95"/>
      <c r="N65" s="14"/>
      <c r="O65" s="18"/>
      <c r="P65" s="4"/>
      <c r="Q65" s="92"/>
      <c r="R65" s="83"/>
      <c r="S65" s="95"/>
      <c r="T65" s="14"/>
      <c r="U65" s="18"/>
      <c r="V65" s="4"/>
      <c r="W65" s="92"/>
      <c r="X65" s="83"/>
      <c r="Y65" s="88"/>
      <c r="Z65" s="27"/>
      <c r="AA65" s="10">
        <v>1</v>
      </c>
      <c r="AB65" s="24">
        <v>1</v>
      </c>
    </row>
    <row r="66" spans="1:28" s="39" customFormat="1" ht="21.75" customHeight="1">
      <c r="A66" s="211"/>
      <c r="B66" s="248"/>
      <c r="C66" s="197"/>
      <c r="D66" s="113"/>
      <c r="E66" s="111">
        <f aca="true" t="shared" si="2" ref="E66:AB66">SUM(E59:E65)</f>
        <v>150</v>
      </c>
      <c r="F66" s="111">
        <f t="shared" si="2"/>
        <v>60</v>
      </c>
      <c r="G66" s="111">
        <f t="shared" si="2"/>
        <v>30</v>
      </c>
      <c r="H66" s="111">
        <f t="shared" si="2"/>
        <v>0</v>
      </c>
      <c r="I66" s="111">
        <f t="shared" si="2"/>
        <v>60</v>
      </c>
      <c r="J66" s="111">
        <f t="shared" si="2"/>
        <v>0</v>
      </c>
      <c r="K66" s="111">
        <f t="shared" si="2"/>
        <v>0</v>
      </c>
      <c r="L66" s="111">
        <f t="shared" si="2"/>
        <v>0</v>
      </c>
      <c r="M66" s="111">
        <f t="shared" si="2"/>
        <v>0</v>
      </c>
      <c r="N66" s="111">
        <f t="shared" si="2"/>
        <v>0</v>
      </c>
      <c r="O66" s="111">
        <f t="shared" si="2"/>
        <v>0</v>
      </c>
      <c r="P66" s="111">
        <f t="shared" si="2"/>
        <v>0</v>
      </c>
      <c r="Q66" s="111">
        <f t="shared" si="2"/>
        <v>0</v>
      </c>
      <c r="R66" s="111">
        <f t="shared" si="2"/>
        <v>0</v>
      </c>
      <c r="S66" s="111">
        <f t="shared" si="2"/>
        <v>0</v>
      </c>
      <c r="T66" s="111">
        <f t="shared" si="2"/>
        <v>0</v>
      </c>
      <c r="U66" s="111">
        <f t="shared" si="2"/>
        <v>0</v>
      </c>
      <c r="V66" s="111">
        <f t="shared" si="2"/>
        <v>0</v>
      </c>
      <c r="W66" s="111">
        <f t="shared" si="2"/>
        <v>3</v>
      </c>
      <c r="X66" s="111">
        <f t="shared" si="2"/>
        <v>2</v>
      </c>
      <c r="Y66" s="111">
        <f t="shared" si="2"/>
        <v>6</v>
      </c>
      <c r="Z66" s="111">
        <f t="shared" si="2"/>
        <v>1</v>
      </c>
      <c r="AA66" s="111">
        <f t="shared" si="2"/>
        <v>4</v>
      </c>
      <c r="AB66" s="111">
        <f t="shared" si="2"/>
        <v>6</v>
      </c>
    </row>
    <row r="67" spans="1:28" s="126" customFormat="1" ht="19.5" customHeight="1">
      <c r="A67" s="130" t="s">
        <v>135</v>
      </c>
      <c r="B67" s="45"/>
      <c r="C67" s="132"/>
      <c r="D67" s="133"/>
      <c r="E67" s="133"/>
      <c r="F67" s="133"/>
      <c r="G67" s="133"/>
      <c r="H67" s="133"/>
      <c r="I67" s="45"/>
      <c r="J67" s="45"/>
      <c r="K67" s="26"/>
      <c r="L67" s="26"/>
      <c r="M67" s="125"/>
      <c r="N67" s="26"/>
      <c r="O67" s="26"/>
      <c r="P67" s="125"/>
      <c r="Q67" s="26"/>
      <c r="R67" s="26"/>
      <c r="S67" s="125"/>
      <c r="T67" s="26"/>
      <c r="U67" s="26"/>
      <c r="V67" s="125"/>
      <c r="W67" s="26"/>
      <c r="X67" s="26"/>
      <c r="Y67" s="125"/>
      <c r="Z67" s="26"/>
      <c r="AA67" s="26"/>
      <c r="AB67" s="44"/>
    </row>
    <row r="68" spans="1:29" s="1" customFormat="1" ht="34.5" customHeight="1">
      <c r="A68" s="117" t="s">
        <v>122</v>
      </c>
      <c r="B68" s="251" t="s">
        <v>55</v>
      </c>
      <c r="C68" s="131" t="s">
        <v>46</v>
      </c>
      <c r="D68" s="37">
        <v>5</v>
      </c>
      <c r="E68" s="100">
        <f>SUM(F68:J68)</f>
        <v>45</v>
      </c>
      <c r="F68" s="36">
        <v>15</v>
      </c>
      <c r="G68" s="103"/>
      <c r="H68" s="103"/>
      <c r="I68" s="103">
        <v>30</v>
      </c>
      <c r="J68" s="37"/>
      <c r="K68" s="86"/>
      <c r="L68" s="85"/>
      <c r="M68" s="96"/>
      <c r="N68" s="36"/>
      <c r="O68" s="37"/>
      <c r="P68" s="100"/>
      <c r="Q68" s="91"/>
      <c r="R68" s="85"/>
      <c r="S68" s="96"/>
      <c r="T68" s="36"/>
      <c r="U68" s="37"/>
      <c r="V68" s="100"/>
      <c r="W68" s="91">
        <v>1</v>
      </c>
      <c r="X68" s="85">
        <v>2</v>
      </c>
      <c r="Y68" s="96">
        <v>4</v>
      </c>
      <c r="Z68" s="36"/>
      <c r="AA68" s="101"/>
      <c r="AB68" s="102"/>
      <c r="AC68" s="56"/>
    </row>
    <row r="69" spans="1:29" s="1" customFormat="1" ht="31.5">
      <c r="A69" s="38" t="s">
        <v>123</v>
      </c>
      <c r="B69" s="251"/>
      <c r="C69" s="5" t="s">
        <v>59</v>
      </c>
      <c r="D69" s="18"/>
      <c r="E69" s="4">
        <f>SUM(F69:J69)</f>
        <v>30</v>
      </c>
      <c r="F69" s="14">
        <v>15</v>
      </c>
      <c r="G69" s="2">
        <v>15</v>
      </c>
      <c r="H69" s="2"/>
      <c r="I69" s="2"/>
      <c r="J69" s="18"/>
      <c r="K69" s="82"/>
      <c r="L69" s="83"/>
      <c r="M69" s="95"/>
      <c r="N69" s="14"/>
      <c r="O69" s="18"/>
      <c r="P69" s="4"/>
      <c r="Q69" s="92"/>
      <c r="R69" s="83"/>
      <c r="S69" s="95"/>
      <c r="T69" s="14"/>
      <c r="U69" s="18"/>
      <c r="V69" s="4"/>
      <c r="W69" s="92">
        <v>1</v>
      </c>
      <c r="X69" s="83">
        <v>1</v>
      </c>
      <c r="Y69" s="95">
        <v>2</v>
      </c>
      <c r="Z69" s="14"/>
      <c r="AA69" s="10"/>
      <c r="AB69" s="25"/>
      <c r="AC69" s="56"/>
    </row>
    <row r="70" spans="1:28" s="1" customFormat="1" ht="33.75" customHeight="1">
      <c r="A70" s="117" t="s">
        <v>124</v>
      </c>
      <c r="B70" s="251"/>
      <c r="C70" s="5" t="s">
        <v>43</v>
      </c>
      <c r="D70" s="18">
        <v>6</v>
      </c>
      <c r="E70" s="100">
        <f>SUM(F70:J70)</f>
        <v>30</v>
      </c>
      <c r="F70" s="36">
        <v>15</v>
      </c>
      <c r="G70" s="103"/>
      <c r="H70" s="103"/>
      <c r="I70" s="103">
        <v>15</v>
      </c>
      <c r="J70" s="37"/>
      <c r="K70" s="86"/>
      <c r="L70" s="85"/>
      <c r="M70" s="96"/>
      <c r="N70" s="36"/>
      <c r="O70" s="37"/>
      <c r="P70" s="100"/>
      <c r="Q70" s="91"/>
      <c r="R70" s="85"/>
      <c r="S70" s="96"/>
      <c r="T70" s="36"/>
      <c r="U70" s="37"/>
      <c r="V70" s="100"/>
      <c r="W70" s="91"/>
      <c r="X70" s="85"/>
      <c r="Y70" s="96"/>
      <c r="Z70" s="36">
        <v>1</v>
      </c>
      <c r="AA70" s="101">
        <v>1</v>
      </c>
      <c r="AB70" s="102">
        <v>3</v>
      </c>
    </row>
    <row r="71" spans="1:28" s="1" customFormat="1" ht="40.5" customHeight="1">
      <c r="A71" s="38" t="s">
        <v>125</v>
      </c>
      <c r="B71" s="251"/>
      <c r="C71" s="5" t="s">
        <v>44</v>
      </c>
      <c r="D71" s="18"/>
      <c r="E71" s="4">
        <f>SUM(F71:J71)</f>
        <v>30</v>
      </c>
      <c r="F71" s="14">
        <v>15</v>
      </c>
      <c r="G71" s="2"/>
      <c r="H71" s="2"/>
      <c r="I71" s="2">
        <v>15</v>
      </c>
      <c r="J71" s="18"/>
      <c r="K71" s="82"/>
      <c r="L71" s="83"/>
      <c r="M71" s="95"/>
      <c r="N71" s="14"/>
      <c r="O71" s="18"/>
      <c r="P71" s="4"/>
      <c r="Q71" s="92"/>
      <c r="R71" s="83"/>
      <c r="S71" s="95"/>
      <c r="T71" s="14"/>
      <c r="U71" s="18"/>
      <c r="V71" s="4"/>
      <c r="W71" s="92"/>
      <c r="X71" s="83"/>
      <c r="Y71" s="95"/>
      <c r="Z71" s="13">
        <v>1</v>
      </c>
      <c r="AA71" s="11">
        <v>1</v>
      </c>
      <c r="AB71" s="24">
        <v>2</v>
      </c>
    </row>
    <row r="72" spans="1:28" s="1" customFormat="1" ht="38.25" customHeight="1" thickBot="1">
      <c r="A72" s="117" t="s">
        <v>148</v>
      </c>
      <c r="B72" s="252"/>
      <c r="C72" s="5" t="s">
        <v>45</v>
      </c>
      <c r="D72" s="18"/>
      <c r="E72" s="4">
        <f>SUM(F72:J72)</f>
        <v>15</v>
      </c>
      <c r="F72" s="14"/>
      <c r="G72" s="2">
        <v>15</v>
      </c>
      <c r="H72" s="2"/>
      <c r="I72" s="2"/>
      <c r="J72" s="18"/>
      <c r="K72" s="81"/>
      <c r="L72" s="105"/>
      <c r="M72" s="98"/>
      <c r="N72" s="14"/>
      <c r="O72" s="18"/>
      <c r="P72" s="4"/>
      <c r="Q72" s="92"/>
      <c r="R72" s="83"/>
      <c r="S72" s="95"/>
      <c r="T72" s="14"/>
      <c r="U72" s="18"/>
      <c r="V72" s="19"/>
      <c r="W72" s="90"/>
      <c r="X72" s="105"/>
      <c r="Y72" s="95"/>
      <c r="Z72" s="14"/>
      <c r="AA72" s="10">
        <v>1</v>
      </c>
      <c r="AB72" s="25">
        <v>1</v>
      </c>
    </row>
    <row r="73" spans="1:28" s="39" customFormat="1" ht="21.75" customHeight="1" thickBot="1">
      <c r="A73" s="211"/>
      <c r="B73" s="248"/>
      <c r="C73" s="197"/>
      <c r="D73" s="113"/>
      <c r="E73" s="111">
        <f aca="true" t="shared" si="3" ref="E73:AB73">SUM(E68:E72)</f>
        <v>150</v>
      </c>
      <c r="F73" s="111">
        <f t="shared" si="3"/>
        <v>60</v>
      </c>
      <c r="G73" s="111">
        <f t="shared" si="3"/>
        <v>30</v>
      </c>
      <c r="H73" s="111">
        <f t="shared" si="3"/>
        <v>0</v>
      </c>
      <c r="I73" s="111">
        <f t="shared" si="3"/>
        <v>60</v>
      </c>
      <c r="J73" s="111">
        <f t="shared" si="3"/>
        <v>0</v>
      </c>
      <c r="K73" s="111">
        <f t="shared" si="3"/>
        <v>0</v>
      </c>
      <c r="L73" s="111">
        <f t="shared" si="3"/>
        <v>0</v>
      </c>
      <c r="M73" s="75">
        <f t="shared" si="3"/>
        <v>0</v>
      </c>
      <c r="N73" s="111">
        <f t="shared" si="3"/>
        <v>0</v>
      </c>
      <c r="O73" s="111">
        <f t="shared" si="3"/>
        <v>0</v>
      </c>
      <c r="P73" s="75">
        <f t="shared" si="3"/>
        <v>0</v>
      </c>
      <c r="Q73" s="111">
        <f t="shared" si="3"/>
        <v>0</v>
      </c>
      <c r="R73" s="111">
        <f t="shared" si="3"/>
        <v>0</v>
      </c>
      <c r="S73" s="75">
        <f t="shared" si="3"/>
        <v>0</v>
      </c>
      <c r="T73" s="111">
        <f t="shared" si="3"/>
        <v>0</v>
      </c>
      <c r="U73" s="111">
        <f t="shared" si="3"/>
        <v>0</v>
      </c>
      <c r="V73" s="75">
        <f t="shared" si="3"/>
        <v>0</v>
      </c>
      <c r="W73" s="111">
        <f t="shared" si="3"/>
        <v>2</v>
      </c>
      <c r="X73" s="111">
        <f t="shared" si="3"/>
        <v>3</v>
      </c>
      <c r="Y73" s="75">
        <f t="shared" si="3"/>
        <v>6</v>
      </c>
      <c r="Z73" s="111">
        <f t="shared" si="3"/>
        <v>2</v>
      </c>
      <c r="AA73" s="111">
        <f t="shared" si="3"/>
        <v>3</v>
      </c>
      <c r="AB73" s="75">
        <f t="shared" si="3"/>
        <v>6</v>
      </c>
    </row>
    <row r="74" spans="1:28" s="126" customFormat="1" ht="21.75" customHeight="1" thickBot="1">
      <c r="A74" s="142"/>
      <c r="B74" s="143"/>
      <c r="C74" s="143"/>
      <c r="D74" s="144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7"/>
    </row>
    <row r="75" spans="1:28" s="1" customFormat="1" ht="21.75" customHeight="1">
      <c r="A75" s="242" t="s">
        <v>128</v>
      </c>
      <c r="B75" s="243"/>
      <c r="C75" s="244"/>
      <c r="D75" s="240" t="s">
        <v>149</v>
      </c>
      <c r="E75" s="236">
        <f>E56+E66</f>
        <v>2265</v>
      </c>
      <c r="F75" s="168">
        <f aca="true" t="shared" si="4" ref="F75:AB75">F56+F66</f>
        <v>720</v>
      </c>
      <c r="G75" s="168">
        <f t="shared" si="4"/>
        <v>120</v>
      </c>
      <c r="H75" s="168">
        <f t="shared" si="4"/>
        <v>360</v>
      </c>
      <c r="I75" s="168">
        <f t="shared" si="4"/>
        <v>735</v>
      </c>
      <c r="J75" s="169">
        <f t="shared" si="4"/>
        <v>30</v>
      </c>
      <c r="K75" s="171">
        <f t="shared" si="4"/>
        <v>10</v>
      </c>
      <c r="L75" s="168">
        <f t="shared" si="4"/>
        <v>17</v>
      </c>
      <c r="M75" s="261">
        <f t="shared" si="4"/>
        <v>30</v>
      </c>
      <c r="N75" s="168">
        <f t="shared" si="4"/>
        <v>9</v>
      </c>
      <c r="O75" s="168">
        <f t="shared" si="4"/>
        <v>18</v>
      </c>
      <c r="P75" s="261">
        <f t="shared" si="4"/>
        <v>30</v>
      </c>
      <c r="Q75" s="168">
        <f t="shared" si="4"/>
        <v>6</v>
      </c>
      <c r="R75" s="168">
        <f t="shared" si="4"/>
        <v>12</v>
      </c>
      <c r="S75" s="261">
        <f t="shared" si="4"/>
        <v>30</v>
      </c>
      <c r="T75" s="168">
        <f t="shared" si="4"/>
        <v>8</v>
      </c>
      <c r="U75" s="168">
        <f t="shared" si="4"/>
        <v>11</v>
      </c>
      <c r="V75" s="261">
        <f t="shared" si="4"/>
        <v>30</v>
      </c>
      <c r="W75" s="168">
        <f t="shared" si="4"/>
        <v>10</v>
      </c>
      <c r="X75" s="168">
        <f t="shared" si="4"/>
        <v>11</v>
      </c>
      <c r="Y75" s="261">
        <f t="shared" si="4"/>
        <v>30</v>
      </c>
      <c r="Z75" s="168">
        <f t="shared" si="4"/>
        <v>5</v>
      </c>
      <c r="AA75" s="168">
        <f t="shared" si="4"/>
        <v>14</v>
      </c>
      <c r="AB75" s="264">
        <f t="shared" si="4"/>
        <v>30</v>
      </c>
    </row>
    <row r="76" spans="1:28" s="1" customFormat="1" ht="21.75" customHeight="1" thickBot="1">
      <c r="A76" s="245"/>
      <c r="B76" s="246"/>
      <c r="C76" s="247"/>
      <c r="D76" s="241"/>
      <c r="E76" s="237"/>
      <c r="F76" s="262" t="s">
        <v>145</v>
      </c>
      <c r="G76" s="262"/>
      <c r="H76" s="262"/>
      <c r="I76" s="262"/>
      <c r="J76" s="265"/>
      <c r="K76" s="346">
        <f>SUM(K75:L75)</f>
        <v>27</v>
      </c>
      <c r="L76" s="262"/>
      <c r="M76" s="262"/>
      <c r="N76" s="262">
        <f>SUM(N75:O75)</f>
        <v>27</v>
      </c>
      <c r="O76" s="262"/>
      <c r="P76" s="262"/>
      <c r="Q76" s="262" t="s">
        <v>126</v>
      </c>
      <c r="R76" s="262"/>
      <c r="S76" s="262"/>
      <c r="T76" s="262" t="s">
        <v>127</v>
      </c>
      <c r="U76" s="262"/>
      <c r="V76" s="262"/>
      <c r="W76" s="262">
        <f>SUM(W75:X75)</f>
        <v>21</v>
      </c>
      <c r="X76" s="262"/>
      <c r="Y76" s="262"/>
      <c r="Z76" s="262">
        <f>SUM(Z75:AA75)</f>
        <v>19</v>
      </c>
      <c r="AA76" s="262"/>
      <c r="AB76" s="265"/>
    </row>
    <row r="77" spans="1:28" s="1" customFormat="1" ht="15.75">
      <c r="A77" s="33"/>
      <c r="B77" s="33"/>
      <c r="C77" s="66"/>
      <c r="D77" s="33"/>
      <c r="E77" s="33"/>
      <c r="F77" s="31"/>
      <c r="G77" s="32"/>
      <c r="H77" s="32"/>
      <c r="I77" s="32"/>
      <c r="J77" s="32"/>
      <c r="K77" s="67"/>
      <c r="L77" s="68"/>
      <c r="M77" s="68"/>
      <c r="N77" s="67"/>
      <c r="O77" s="67"/>
      <c r="P77" s="31"/>
      <c r="Q77" s="67"/>
      <c r="R77" s="67"/>
      <c r="S77" s="31"/>
      <c r="T77" s="67"/>
      <c r="U77" s="67"/>
      <c r="V77" s="31"/>
      <c r="W77" s="67"/>
      <c r="X77" s="67"/>
      <c r="Y77" s="31"/>
      <c r="Z77" s="67"/>
      <c r="AA77" s="67"/>
      <c r="AB77" s="58"/>
    </row>
    <row r="78" spans="1:28" s="1" customFormat="1" ht="15.75">
      <c r="A78" s="33" t="s">
        <v>66</v>
      </c>
      <c r="B78" s="33"/>
      <c r="C78" s="66"/>
      <c r="D78" s="33"/>
      <c r="E78" s="33"/>
      <c r="F78" s="34"/>
      <c r="G78" s="34"/>
      <c r="H78" s="33"/>
      <c r="I78" s="33"/>
      <c r="J78" s="33"/>
      <c r="K78" s="33"/>
      <c r="L78" s="33"/>
      <c r="M78" s="33"/>
      <c r="N78" s="33"/>
      <c r="O78" s="33"/>
      <c r="P78" s="69"/>
      <c r="Q78" s="33"/>
      <c r="R78" s="33"/>
      <c r="S78" s="69"/>
      <c r="T78" s="33"/>
      <c r="U78" s="33"/>
      <c r="V78" s="69"/>
      <c r="W78" s="33"/>
      <c r="X78" s="33"/>
      <c r="Y78" s="69"/>
      <c r="Z78" s="33"/>
      <c r="AA78" s="33"/>
      <c r="AB78" s="59"/>
    </row>
    <row r="79" spans="1:28" s="1" customFormat="1" ht="18.75">
      <c r="A79" s="70" t="s">
        <v>60</v>
      </c>
      <c r="B79" s="33"/>
      <c r="C79" s="66"/>
      <c r="D79" s="33"/>
      <c r="E79" s="33"/>
      <c r="F79" s="33"/>
      <c r="G79" s="33"/>
      <c r="H79" s="33"/>
      <c r="I79" s="345"/>
      <c r="J79" s="345"/>
      <c r="K79" s="33"/>
      <c r="L79" s="33"/>
      <c r="M79" s="69"/>
      <c r="N79" s="33"/>
      <c r="O79" s="33"/>
      <c r="P79" s="69"/>
      <c r="Q79" s="33"/>
      <c r="R79" s="33"/>
      <c r="S79" s="69"/>
      <c r="T79" s="33"/>
      <c r="U79" s="33"/>
      <c r="V79" s="69"/>
      <c r="W79" s="33"/>
      <c r="X79" s="33"/>
      <c r="Y79" s="69"/>
      <c r="Z79" s="33"/>
      <c r="AA79" s="33"/>
      <c r="AB79" s="59"/>
    </row>
    <row r="80" spans="1:28" s="1" customFormat="1" ht="18.75">
      <c r="A80" s="70" t="s">
        <v>61</v>
      </c>
      <c r="B80" s="33"/>
      <c r="C80" s="66"/>
      <c r="D80" s="33"/>
      <c r="E80" s="33"/>
      <c r="F80" s="33"/>
      <c r="G80" s="33"/>
      <c r="H80" s="33"/>
      <c r="I80" s="33"/>
      <c r="J80" s="33"/>
      <c r="K80" s="33"/>
      <c r="L80" s="33"/>
      <c r="M80" s="69"/>
      <c r="N80" s="33"/>
      <c r="O80" s="33"/>
      <c r="P80" s="33"/>
      <c r="Q80" s="33"/>
      <c r="R80" s="33"/>
      <c r="S80" s="33"/>
      <c r="T80" s="33"/>
      <c r="U80" s="33"/>
      <c r="V80" s="69"/>
      <c r="W80" s="33"/>
      <c r="X80" s="33"/>
      <c r="Y80" s="69"/>
      <c r="Z80" s="33"/>
      <c r="AA80" s="33"/>
      <c r="AB80" s="59"/>
    </row>
    <row r="81" spans="1:28" s="53" customFormat="1" ht="15.75">
      <c r="A81" s="61"/>
      <c r="B81" s="61"/>
      <c r="C81" s="62"/>
      <c r="K81" s="57"/>
      <c r="L81" s="57"/>
      <c r="M81" s="59"/>
      <c r="N81" s="61"/>
      <c r="O81" s="61"/>
      <c r="P81" s="60"/>
      <c r="Q81" s="61"/>
      <c r="R81" s="61"/>
      <c r="S81" s="60"/>
      <c r="T81" s="61"/>
      <c r="U81" s="61"/>
      <c r="V81" s="60"/>
      <c r="W81" s="61"/>
      <c r="X81" s="61"/>
      <c r="Y81" s="60"/>
      <c r="Z81" s="61"/>
      <c r="AA81" s="61"/>
      <c r="AB81" s="60"/>
    </row>
    <row r="82" spans="1:28" s="53" customFormat="1" ht="15.75">
      <c r="A82" s="61"/>
      <c r="B82" s="61"/>
      <c r="C82" s="62"/>
      <c r="K82" s="57"/>
      <c r="L82" s="57"/>
      <c r="M82" s="59"/>
      <c r="N82" s="61"/>
      <c r="O82" s="61"/>
      <c r="P82" s="60"/>
      <c r="Q82" s="61"/>
      <c r="R82" s="61"/>
      <c r="S82" s="60"/>
      <c r="T82" s="61"/>
      <c r="U82" s="61"/>
      <c r="V82" s="60"/>
      <c r="W82" s="61"/>
      <c r="X82" s="61"/>
      <c r="Y82" s="60"/>
      <c r="Z82" s="61"/>
      <c r="AA82" s="61"/>
      <c r="AB82" s="60"/>
    </row>
    <row r="83" spans="1:28" s="53" customFormat="1" ht="15.75">
      <c r="A83" s="61"/>
      <c r="B83" s="61"/>
      <c r="C83" s="72" t="s">
        <v>67</v>
      </c>
      <c r="D83" s="73">
        <f>COUNTIF(D7:D65,1)</f>
        <v>3</v>
      </c>
      <c r="K83" s="57"/>
      <c r="L83" s="57"/>
      <c r="M83" s="59"/>
      <c r="N83" s="61"/>
      <c r="O83" s="61"/>
      <c r="P83" s="60"/>
      <c r="Q83" s="61"/>
      <c r="R83" s="61"/>
      <c r="S83" s="60"/>
      <c r="T83" s="61"/>
      <c r="U83" s="61"/>
      <c r="V83" s="60"/>
      <c r="W83" s="61"/>
      <c r="X83" s="61"/>
      <c r="Y83" s="60"/>
      <c r="Z83" s="61"/>
      <c r="AA83" s="61"/>
      <c r="AB83" s="60"/>
    </row>
    <row r="84" spans="1:28" s="53" customFormat="1" ht="15.75">
      <c r="A84" s="61"/>
      <c r="B84" s="61"/>
      <c r="C84" s="72" t="s">
        <v>68</v>
      </c>
      <c r="D84" s="73">
        <f>COUNTIF(D7:D65,2)</f>
        <v>3</v>
      </c>
      <c r="K84" s="57"/>
      <c r="L84" s="57"/>
      <c r="M84" s="59"/>
      <c r="N84" s="61"/>
      <c r="O84" s="61"/>
      <c r="P84" s="60"/>
      <c r="Q84" s="61"/>
      <c r="R84" s="61"/>
      <c r="S84" s="60"/>
      <c r="T84" s="61"/>
      <c r="U84" s="61"/>
      <c r="V84" s="60"/>
      <c r="W84" s="61"/>
      <c r="X84" s="61"/>
      <c r="Y84" s="60"/>
      <c r="Z84" s="61"/>
      <c r="AA84" s="61"/>
      <c r="AB84" s="60"/>
    </row>
    <row r="85" spans="3:28" s="53" customFormat="1" ht="15.75">
      <c r="C85" s="72" t="s">
        <v>69</v>
      </c>
      <c r="D85" s="73">
        <f>COUNTIF(D7:D65,3)</f>
        <v>2</v>
      </c>
      <c r="K85" s="57"/>
      <c r="L85" s="57"/>
      <c r="M85" s="59"/>
      <c r="N85" s="61"/>
      <c r="O85" s="61"/>
      <c r="P85" s="60"/>
      <c r="Q85" s="61"/>
      <c r="R85" s="61"/>
      <c r="S85" s="60"/>
      <c r="T85" s="61"/>
      <c r="U85" s="61"/>
      <c r="V85" s="60"/>
      <c r="W85" s="61"/>
      <c r="X85" s="61"/>
      <c r="Y85" s="60"/>
      <c r="Z85" s="61"/>
      <c r="AA85" s="61"/>
      <c r="AB85" s="60"/>
    </row>
    <row r="86" spans="3:28" s="53" customFormat="1" ht="15.75">
      <c r="C86" s="72" t="s">
        <v>70</v>
      </c>
      <c r="D86" s="73">
        <f>COUNTIF(D7:D65,4)</f>
        <v>2</v>
      </c>
      <c r="K86" s="57"/>
      <c r="L86" s="57"/>
      <c r="M86" s="59"/>
      <c r="N86" s="61"/>
      <c r="O86" s="61"/>
      <c r="P86" s="60"/>
      <c r="Q86" s="61"/>
      <c r="R86" s="61"/>
      <c r="S86" s="60"/>
      <c r="T86" s="61"/>
      <c r="U86" s="61"/>
      <c r="V86" s="60"/>
      <c r="W86" s="61"/>
      <c r="X86" s="61"/>
      <c r="Y86" s="60"/>
      <c r="Z86" s="61"/>
      <c r="AA86" s="61"/>
      <c r="AB86" s="60"/>
    </row>
    <row r="87" spans="3:28" s="53" customFormat="1" ht="15.75">
      <c r="C87" s="72" t="s">
        <v>71</v>
      </c>
      <c r="D87" s="73">
        <f>COUNTIF(D7:D65,5)</f>
        <v>4</v>
      </c>
      <c r="K87" s="57"/>
      <c r="L87" s="57"/>
      <c r="M87" s="59"/>
      <c r="N87" s="61"/>
      <c r="O87" s="61"/>
      <c r="P87" s="60"/>
      <c r="Q87" s="61"/>
      <c r="R87" s="61"/>
      <c r="S87" s="60"/>
      <c r="T87" s="61"/>
      <c r="U87" s="61"/>
      <c r="V87" s="60"/>
      <c r="W87" s="61"/>
      <c r="X87" s="61"/>
      <c r="Y87" s="60"/>
      <c r="Z87" s="61"/>
      <c r="AA87" s="61"/>
      <c r="AB87" s="60"/>
    </row>
    <row r="88" spans="3:28" s="53" customFormat="1" ht="15.75">
      <c r="C88" s="72" t="s">
        <v>72</v>
      </c>
      <c r="D88" s="73">
        <f>COUNTIF(D7:D65,6)</f>
        <v>2</v>
      </c>
      <c r="K88" s="57"/>
      <c r="L88" s="57"/>
      <c r="M88" s="59"/>
      <c r="N88" s="61"/>
      <c r="O88" s="61"/>
      <c r="P88" s="60"/>
      <c r="Q88" s="61"/>
      <c r="R88" s="61"/>
      <c r="S88" s="60"/>
      <c r="T88" s="61"/>
      <c r="U88" s="61"/>
      <c r="V88" s="60"/>
      <c r="W88" s="61"/>
      <c r="X88" s="61"/>
      <c r="Y88" s="60"/>
      <c r="Z88" s="61"/>
      <c r="AA88" s="61"/>
      <c r="AB88" s="60"/>
    </row>
    <row r="89" spans="3:28" s="53" customFormat="1" ht="15.75">
      <c r="C89" s="74"/>
      <c r="D89" s="178">
        <f>SUM(D83:D88)</f>
        <v>16</v>
      </c>
      <c r="K89" s="57"/>
      <c r="L89" s="57"/>
      <c r="M89" s="59"/>
      <c r="N89" s="61"/>
      <c r="O89" s="61"/>
      <c r="P89" s="60"/>
      <c r="Q89" s="61"/>
      <c r="R89" s="61"/>
      <c r="S89" s="60"/>
      <c r="T89" s="61"/>
      <c r="U89" s="61"/>
      <c r="V89" s="60"/>
      <c r="W89" s="61"/>
      <c r="X89" s="61"/>
      <c r="Y89" s="60"/>
      <c r="Z89" s="61"/>
      <c r="AA89" s="61"/>
      <c r="AB89" s="60"/>
    </row>
    <row r="90" spans="3:28" s="53" customFormat="1" ht="15.75">
      <c r="C90" s="62"/>
      <c r="K90" s="57"/>
      <c r="L90" s="57"/>
      <c r="M90" s="59"/>
      <c r="N90" s="61"/>
      <c r="O90" s="61"/>
      <c r="P90" s="60"/>
      <c r="Q90" s="61"/>
      <c r="R90" s="61"/>
      <c r="S90" s="60"/>
      <c r="T90" s="61"/>
      <c r="U90" s="61"/>
      <c r="V90" s="60"/>
      <c r="W90" s="61"/>
      <c r="X90" s="61"/>
      <c r="Y90" s="60"/>
      <c r="Z90" s="61"/>
      <c r="AA90" s="61"/>
      <c r="AB90" s="60"/>
    </row>
    <row r="91" spans="3:28" s="53" customFormat="1" ht="15.75">
      <c r="C91" s="62"/>
      <c r="K91" s="57"/>
      <c r="L91" s="57"/>
      <c r="M91" s="59"/>
      <c r="N91" s="61"/>
      <c r="O91" s="61"/>
      <c r="P91" s="60"/>
      <c r="Q91" s="61"/>
      <c r="R91" s="61"/>
      <c r="S91" s="60"/>
      <c r="T91" s="61"/>
      <c r="U91" s="61"/>
      <c r="V91" s="60"/>
      <c r="W91" s="61"/>
      <c r="X91" s="61"/>
      <c r="Y91" s="60"/>
      <c r="Z91" s="61"/>
      <c r="AA91" s="61"/>
      <c r="AB91" s="60"/>
    </row>
    <row r="92" spans="1:28" s="53" customFormat="1" ht="15.75">
      <c r="A92" s="61"/>
      <c r="B92" s="61"/>
      <c r="C92" s="62"/>
      <c r="K92" s="57"/>
      <c r="L92" s="57"/>
      <c r="M92" s="59"/>
      <c r="N92" s="61"/>
      <c r="O92" s="61"/>
      <c r="P92" s="60"/>
      <c r="Q92" s="61"/>
      <c r="R92" s="61"/>
      <c r="S92" s="60"/>
      <c r="T92" s="61"/>
      <c r="U92" s="61"/>
      <c r="V92" s="60"/>
      <c r="W92" s="61"/>
      <c r="X92" s="61"/>
      <c r="Y92" s="60"/>
      <c r="Z92" s="61"/>
      <c r="AA92" s="61"/>
      <c r="AB92" s="60"/>
    </row>
    <row r="93" spans="1:28" s="53" customFormat="1" ht="15.75">
      <c r="A93" s="61"/>
      <c r="B93" s="61"/>
      <c r="C93" s="62"/>
      <c r="K93" s="57"/>
      <c r="L93" s="57"/>
      <c r="M93" s="59"/>
      <c r="N93" s="61"/>
      <c r="O93" s="61"/>
      <c r="P93" s="60"/>
      <c r="Q93" s="61"/>
      <c r="R93" s="61"/>
      <c r="S93" s="60"/>
      <c r="T93" s="61"/>
      <c r="U93" s="61"/>
      <c r="V93" s="60"/>
      <c r="W93" s="61"/>
      <c r="X93" s="61"/>
      <c r="Y93" s="60"/>
      <c r="Z93" s="61"/>
      <c r="AA93" s="61"/>
      <c r="AB93" s="60"/>
    </row>
    <row r="94" spans="1:28" s="53" customFormat="1" ht="15.75">
      <c r="A94" s="61"/>
      <c r="B94" s="61"/>
      <c r="C94" s="62"/>
      <c r="K94" s="57"/>
      <c r="L94" s="57"/>
      <c r="M94" s="59"/>
      <c r="N94" s="61"/>
      <c r="O94" s="61"/>
      <c r="P94" s="60"/>
      <c r="Q94" s="61"/>
      <c r="R94" s="61"/>
      <c r="S94" s="60"/>
      <c r="T94" s="61"/>
      <c r="U94" s="61"/>
      <c r="V94" s="60"/>
      <c r="W94" s="61"/>
      <c r="X94" s="61"/>
      <c r="Y94" s="60"/>
      <c r="Z94" s="61"/>
      <c r="AA94" s="61"/>
      <c r="AB94" s="60"/>
    </row>
    <row r="95" spans="1:28" s="53" customFormat="1" ht="15.75">
      <c r="A95" s="61"/>
      <c r="B95" s="61"/>
      <c r="C95" s="62"/>
      <c r="K95" s="57"/>
      <c r="L95" s="57"/>
      <c r="M95" s="59"/>
      <c r="N95" s="61"/>
      <c r="O95" s="61"/>
      <c r="P95" s="60"/>
      <c r="Q95" s="61"/>
      <c r="R95" s="61"/>
      <c r="S95" s="60"/>
      <c r="T95" s="61"/>
      <c r="U95" s="61"/>
      <c r="V95" s="60"/>
      <c r="W95" s="61"/>
      <c r="X95" s="61"/>
      <c r="Y95" s="60"/>
      <c r="Z95" s="61"/>
      <c r="AA95" s="61"/>
      <c r="AB95" s="60"/>
    </row>
    <row r="96" spans="1:28" s="53" customFormat="1" ht="15.75">
      <c r="A96" s="61"/>
      <c r="B96" s="61"/>
      <c r="C96" s="62"/>
      <c r="K96" s="57"/>
      <c r="L96" s="57"/>
      <c r="M96" s="59"/>
      <c r="N96" s="61"/>
      <c r="O96" s="61"/>
      <c r="P96" s="60"/>
      <c r="Q96" s="61"/>
      <c r="R96" s="61"/>
      <c r="S96" s="60"/>
      <c r="T96" s="61"/>
      <c r="U96" s="61"/>
      <c r="V96" s="60"/>
      <c r="W96" s="61"/>
      <c r="X96" s="61"/>
      <c r="Y96" s="60"/>
      <c r="Z96" s="61"/>
      <c r="AA96" s="61"/>
      <c r="AB96" s="60"/>
    </row>
    <row r="97" spans="1:28" s="53" customFormat="1" ht="15.75">
      <c r="A97" s="61"/>
      <c r="B97" s="61"/>
      <c r="C97" s="62"/>
      <c r="K97" s="57"/>
      <c r="L97" s="57"/>
      <c r="M97" s="59"/>
      <c r="N97" s="61"/>
      <c r="O97" s="61"/>
      <c r="P97" s="60"/>
      <c r="Q97" s="61"/>
      <c r="R97" s="61"/>
      <c r="S97" s="60"/>
      <c r="T97" s="61"/>
      <c r="U97" s="61"/>
      <c r="V97" s="60"/>
      <c r="W97" s="61"/>
      <c r="X97" s="61"/>
      <c r="Y97" s="60"/>
      <c r="Z97" s="61"/>
      <c r="AA97" s="61"/>
      <c r="AB97" s="60"/>
    </row>
    <row r="98" spans="1:28" s="53" customFormat="1" ht="15.75">
      <c r="A98" s="61"/>
      <c r="B98" s="61"/>
      <c r="C98" s="62"/>
      <c r="K98" s="57"/>
      <c r="L98" s="57"/>
      <c r="M98" s="59"/>
      <c r="N98" s="61"/>
      <c r="O98" s="61"/>
      <c r="P98" s="60"/>
      <c r="Q98" s="61"/>
      <c r="R98" s="61"/>
      <c r="S98" s="60"/>
      <c r="T98" s="61"/>
      <c r="U98" s="61"/>
      <c r="V98" s="60"/>
      <c r="W98" s="61"/>
      <c r="X98" s="61"/>
      <c r="Y98" s="60"/>
      <c r="Z98" s="61"/>
      <c r="AA98" s="61"/>
      <c r="AB98" s="60"/>
    </row>
    <row r="99" spans="1:28" s="53" customFormat="1" ht="15.75">
      <c r="A99" s="61"/>
      <c r="B99" s="61"/>
      <c r="C99" s="62"/>
      <c r="K99" s="57"/>
      <c r="L99" s="57"/>
      <c r="M99" s="59"/>
      <c r="N99" s="61"/>
      <c r="O99" s="61"/>
      <c r="P99" s="60"/>
      <c r="Q99" s="61"/>
      <c r="R99" s="61"/>
      <c r="S99" s="60"/>
      <c r="T99" s="61"/>
      <c r="U99" s="61"/>
      <c r="V99" s="60"/>
      <c r="W99" s="61"/>
      <c r="X99" s="61"/>
      <c r="Y99" s="60"/>
      <c r="Z99" s="61"/>
      <c r="AA99" s="61"/>
      <c r="AB99" s="60"/>
    </row>
    <row r="100" spans="1:28" s="53" customFormat="1" ht="15.75">
      <c r="A100" s="61"/>
      <c r="B100" s="61"/>
      <c r="C100" s="62"/>
      <c r="K100" s="57"/>
      <c r="L100" s="57"/>
      <c r="M100" s="59"/>
      <c r="N100" s="61"/>
      <c r="O100" s="61"/>
      <c r="P100" s="60"/>
      <c r="Q100" s="61"/>
      <c r="R100" s="61"/>
      <c r="S100" s="60"/>
      <c r="T100" s="61"/>
      <c r="U100" s="61"/>
      <c r="V100" s="60"/>
      <c r="W100" s="61"/>
      <c r="X100" s="61"/>
      <c r="Y100" s="60"/>
      <c r="Z100" s="61"/>
      <c r="AA100" s="61"/>
      <c r="AB100" s="60"/>
    </row>
    <row r="101" spans="1:28" s="53" customFormat="1" ht="15.75">
      <c r="A101" s="61"/>
      <c r="B101" s="61"/>
      <c r="C101" s="62"/>
      <c r="K101" s="57"/>
      <c r="L101" s="57"/>
      <c r="M101" s="59"/>
      <c r="N101" s="61"/>
      <c r="O101" s="61"/>
      <c r="P101" s="60"/>
      <c r="Q101" s="61"/>
      <c r="R101" s="61"/>
      <c r="S101" s="60"/>
      <c r="T101" s="61"/>
      <c r="U101" s="61"/>
      <c r="V101" s="60"/>
      <c r="W101" s="61"/>
      <c r="X101" s="61"/>
      <c r="Y101" s="60"/>
      <c r="Z101" s="61"/>
      <c r="AA101" s="61"/>
      <c r="AB101" s="60"/>
    </row>
    <row r="102" spans="1:28" s="53" customFormat="1" ht="15.75">
      <c r="A102" s="61"/>
      <c r="B102" s="61"/>
      <c r="C102" s="62"/>
      <c r="K102" s="57"/>
      <c r="L102" s="57"/>
      <c r="M102" s="59"/>
      <c r="N102" s="61"/>
      <c r="O102" s="61"/>
      <c r="P102" s="60"/>
      <c r="Q102" s="61"/>
      <c r="R102" s="61"/>
      <c r="S102" s="60"/>
      <c r="T102" s="61"/>
      <c r="U102" s="61"/>
      <c r="V102" s="60"/>
      <c r="W102" s="61"/>
      <c r="X102" s="61"/>
      <c r="Y102" s="60"/>
      <c r="Z102" s="61"/>
      <c r="AA102" s="61"/>
      <c r="AB102" s="60"/>
    </row>
    <row r="103" spans="1:28" s="53" customFormat="1" ht="15.75">
      <c r="A103" s="61"/>
      <c r="B103" s="61"/>
      <c r="C103" s="62"/>
      <c r="K103" s="57"/>
      <c r="L103" s="57"/>
      <c r="M103" s="59"/>
      <c r="N103" s="61"/>
      <c r="O103" s="61"/>
      <c r="P103" s="60"/>
      <c r="Q103" s="61"/>
      <c r="R103" s="61"/>
      <c r="S103" s="60"/>
      <c r="T103" s="61"/>
      <c r="U103" s="61"/>
      <c r="V103" s="60"/>
      <c r="W103" s="61"/>
      <c r="X103" s="61"/>
      <c r="Y103" s="60"/>
      <c r="Z103" s="61"/>
      <c r="AA103" s="61"/>
      <c r="AB103" s="60"/>
    </row>
    <row r="104" spans="1:28" s="53" customFormat="1" ht="15.75">
      <c r="A104" s="61"/>
      <c r="B104" s="61"/>
      <c r="C104" s="62"/>
      <c r="K104" s="57"/>
      <c r="L104" s="57"/>
      <c r="M104" s="59"/>
      <c r="N104" s="61"/>
      <c r="O104" s="61"/>
      <c r="P104" s="60"/>
      <c r="Q104" s="61"/>
      <c r="R104" s="61"/>
      <c r="S104" s="60"/>
      <c r="T104" s="61"/>
      <c r="U104" s="61"/>
      <c r="V104" s="60"/>
      <c r="W104" s="61"/>
      <c r="X104" s="61"/>
      <c r="Y104" s="60"/>
      <c r="Z104" s="61"/>
      <c r="AA104" s="61"/>
      <c r="AB104" s="60"/>
    </row>
    <row r="105" spans="1:28" s="53" customFormat="1" ht="15.75">
      <c r="A105" s="61"/>
      <c r="B105" s="61"/>
      <c r="C105" s="62"/>
      <c r="K105" s="57"/>
      <c r="L105" s="57"/>
      <c r="M105" s="59"/>
      <c r="N105" s="61"/>
      <c r="O105" s="61"/>
      <c r="P105" s="60"/>
      <c r="Q105" s="61"/>
      <c r="R105" s="61"/>
      <c r="S105" s="60"/>
      <c r="T105" s="61"/>
      <c r="U105" s="61"/>
      <c r="V105" s="60"/>
      <c r="W105" s="61"/>
      <c r="X105" s="61"/>
      <c r="Y105" s="60"/>
      <c r="Z105" s="61"/>
      <c r="AA105" s="61"/>
      <c r="AB105" s="60"/>
    </row>
    <row r="106" spans="1:28" s="53" customFormat="1" ht="15.75">
      <c r="A106" s="61"/>
      <c r="B106" s="61"/>
      <c r="C106" s="62"/>
      <c r="K106" s="57"/>
      <c r="L106" s="57"/>
      <c r="M106" s="59"/>
      <c r="N106" s="61"/>
      <c r="O106" s="61"/>
      <c r="P106" s="60"/>
      <c r="Q106" s="61"/>
      <c r="R106" s="61"/>
      <c r="S106" s="60"/>
      <c r="T106" s="61"/>
      <c r="U106" s="61"/>
      <c r="V106" s="60"/>
      <c r="W106" s="61"/>
      <c r="X106" s="61"/>
      <c r="Y106" s="60"/>
      <c r="Z106" s="61"/>
      <c r="AA106" s="61"/>
      <c r="AB106" s="60"/>
    </row>
    <row r="107" spans="1:28" s="53" customFormat="1" ht="15.75">
      <c r="A107" s="61"/>
      <c r="B107" s="61"/>
      <c r="C107" s="62"/>
      <c r="K107" s="57"/>
      <c r="L107" s="57"/>
      <c r="M107" s="59"/>
      <c r="N107" s="61"/>
      <c r="O107" s="61"/>
      <c r="P107" s="60"/>
      <c r="Q107" s="61"/>
      <c r="R107" s="61"/>
      <c r="S107" s="60"/>
      <c r="T107" s="61"/>
      <c r="U107" s="61"/>
      <c r="V107" s="60"/>
      <c r="W107" s="61"/>
      <c r="X107" s="61"/>
      <c r="Y107" s="60"/>
      <c r="Z107" s="61"/>
      <c r="AA107" s="61"/>
      <c r="AB107" s="60"/>
    </row>
    <row r="108" spans="1:28" s="53" customFormat="1" ht="15.75">
      <c r="A108" s="61"/>
      <c r="B108" s="61"/>
      <c r="C108" s="62"/>
      <c r="K108" s="57"/>
      <c r="L108" s="57"/>
      <c r="M108" s="59"/>
      <c r="N108" s="61"/>
      <c r="O108" s="61"/>
      <c r="P108" s="60"/>
      <c r="Q108" s="61"/>
      <c r="R108" s="61"/>
      <c r="S108" s="60"/>
      <c r="T108" s="61"/>
      <c r="U108" s="61"/>
      <c r="V108" s="60"/>
      <c r="W108" s="61"/>
      <c r="X108" s="61"/>
      <c r="Y108" s="60"/>
      <c r="Z108" s="61"/>
      <c r="AA108" s="61"/>
      <c r="AB108" s="60"/>
    </row>
    <row r="109" spans="1:28" s="53" customFormat="1" ht="15.75">
      <c r="A109" s="61"/>
      <c r="B109" s="61"/>
      <c r="C109" s="62"/>
      <c r="K109" s="57"/>
      <c r="L109" s="57"/>
      <c r="M109" s="59"/>
      <c r="N109" s="61"/>
      <c r="O109" s="61"/>
      <c r="P109" s="60"/>
      <c r="Q109" s="61"/>
      <c r="R109" s="61"/>
      <c r="S109" s="60"/>
      <c r="T109" s="61"/>
      <c r="U109" s="61"/>
      <c r="V109" s="60"/>
      <c r="W109" s="61"/>
      <c r="X109" s="61"/>
      <c r="Y109" s="60"/>
      <c r="Z109" s="61"/>
      <c r="AA109" s="61"/>
      <c r="AB109" s="60"/>
    </row>
    <row r="110" spans="1:28" s="53" customFormat="1" ht="15.75">
      <c r="A110" s="61"/>
      <c r="B110" s="61"/>
      <c r="C110" s="62"/>
      <c r="K110" s="57"/>
      <c r="L110" s="57"/>
      <c r="M110" s="59"/>
      <c r="N110" s="61"/>
      <c r="O110" s="61"/>
      <c r="P110" s="60"/>
      <c r="Q110" s="61"/>
      <c r="R110" s="61"/>
      <c r="S110" s="60"/>
      <c r="T110" s="61"/>
      <c r="U110" s="61"/>
      <c r="V110" s="60"/>
      <c r="W110" s="61"/>
      <c r="X110" s="61"/>
      <c r="Y110" s="60"/>
      <c r="Z110" s="61"/>
      <c r="AA110" s="61"/>
      <c r="AB110" s="60"/>
    </row>
    <row r="111" spans="1:28" s="53" customFormat="1" ht="15.75">
      <c r="A111" s="61"/>
      <c r="B111" s="61"/>
      <c r="C111" s="62"/>
      <c r="K111" s="57"/>
      <c r="L111" s="57"/>
      <c r="M111" s="59"/>
      <c r="N111" s="61"/>
      <c r="O111" s="61"/>
      <c r="P111" s="60"/>
      <c r="Q111" s="61"/>
      <c r="R111" s="61"/>
      <c r="S111" s="60"/>
      <c r="T111" s="61"/>
      <c r="U111" s="61"/>
      <c r="V111" s="60"/>
      <c r="W111" s="61"/>
      <c r="X111" s="61"/>
      <c r="Y111" s="60"/>
      <c r="Z111" s="61"/>
      <c r="AA111" s="61"/>
      <c r="AB111" s="60"/>
    </row>
  </sheetData>
  <sheetProtection/>
  <mergeCells count="284">
    <mergeCell ref="O26:O27"/>
    <mergeCell ref="I79:J79"/>
    <mergeCell ref="K46:K48"/>
    <mergeCell ref="F46:F48"/>
    <mergeCell ref="H34:H35"/>
    <mergeCell ref="G34:G35"/>
    <mergeCell ref="K76:L76"/>
    <mergeCell ref="M75:M76"/>
    <mergeCell ref="F76:J76"/>
    <mergeCell ref="N76:O76"/>
    <mergeCell ref="E46:E48"/>
    <mergeCell ref="H46:H48"/>
    <mergeCell ref="G46:G48"/>
    <mergeCell ref="J46:J48"/>
    <mergeCell ref="I46:I48"/>
    <mergeCell ref="A73:C73"/>
    <mergeCell ref="A28:A29"/>
    <mergeCell ref="E28:E29"/>
    <mergeCell ref="E32:E33"/>
    <mergeCell ref="D32:D33"/>
    <mergeCell ref="B59:B65"/>
    <mergeCell ref="E34:E35"/>
    <mergeCell ref="E56:E57"/>
    <mergeCell ref="B28:B29"/>
    <mergeCell ref="C28:C29"/>
    <mergeCell ref="W3:AB3"/>
    <mergeCell ref="K3:P3"/>
    <mergeCell ref="Y4:Y5"/>
    <mergeCell ref="Q3:V3"/>
    <mergeCell ref="V4:V5"/>
    <mergeCell ref="S4:S5"/>
    <mergeCell ref="Q4:R4"/>
    <mergeCell ref="AB4:AB5"/>
    <mergeCell ref="N4:O4"/>
    <mergeCell ref="K4:L4"/>
    <mergeCell ref="M4:M5"/>
    <mergeCell ref="P4:P5"/>
    <mergeCell ref="Z4:AA4"/>
    <mergeCell ref="R13:R14"/>
    <mergeCell ref="S13:S14"/>
    <mergeCell ref="T23:T24"/>
    <mergeCell ref="Y23:Y24"/>
    <mergeCell ref="U21:U22"/>
    <mergeCell ref="T21:T22"/>
    <mergeCell ref="U23:U24"/>
    <mergeCell ref="V21:V22"/>
    <mergeCell ref="X21:X22"/>
    <mergeCell ref="X23:X24"/>
    <mergeCell ref="W21:W22"/>
    <mergeCell ref="Y21:Y22"/>
    <mergeCell ref="Q21:Q22"/>
    <mergeCell ref="S23:S24"/>
    <mergeCell ref="R23:R24"/>
    <mergeCell ref="R21:R22"/>
    <mergeCell ref="Q23:Q24"/>
    <mergeCell ref="S21:S22"/>
    <mergeCell ref="A21:A22"/>
    <mergeCell ref="H21:H22"/>
    <mergeCell ref="P21:P22"/>
    <mergeCell ref="M21:M22"/>
    <mergeCell ref="I21:I22"/>
    <mergeCell ref="F21:F22"/>
    <mergeCell ref="J21:J22"/>
    <mergeCell ref="K21:K22"/>
    <mergeCell ref="L21:L22"/>
    <mergeCell ref="A23:A24"/>
    <mergeCell ref="C21:C22"/>
    <mergeCell ref="B23:B24"/>
    <mergeCell ref="L13:L14"/>
    <mergeCell ref="F23:F24"/>
    <mergeCell ref="G23:G24"/>
    <mergeCell ref="H23:H24"/>
    <mergeCell ref="K13:K14"/>
    <mergeCell ref="C23:C24"/>
    <mergeCell ref="I23:I24"/>
    <mergeCell ref="K2:AB2"/>
    <mergeCell ref="T4:U4"/>
    <mergeCell ref="W4:X4"/>
    <mergeCell ref="U13:U14"/>
    <mergeCell ref="Z13:Z14"/>
    <mergeCell ref="X13:X14"/>
    <mergeCell ref="Y13:Y14"/>
    <mergeCell ref="M13:M14"/>
    <mergeCell ref="O13:O14"/>
    <mergeCell ref="W13:W14"/>
    <mergeCell ref="A2:B5"/>
    <mergeCell ref="E2:J2"/>
    <mergeCell ref="F4:F5"/>
    <mergeCell ref="E3:E5"/>
    <mergeCell ref="J4:J5"/>
    <mergeCell ref="D2:D5"/>
    <mergeCell ref="C2:C5"/>
    <mergeCell ref="H4:H5"/>
    <mergeCell ref="G4:G5"/>
    <mergeCell ref="F3:J3"/>
    <mergeCell ref="I4:I5"/>
    <mergeCell ref="G13:G14"/>
    <mergeCell ref="I13:I14"/>
    <mergeCell ref="H13:H14"/>
    <mergeCell ref="J13:J14"/>
    <mergeCell ref="F13:F14"/>
    <mergeCell ref="B26:B27"/>
    <mergeCell ref="D13:D14"/>
    <mergeCell ref="G21:G22"/>
    <mergeCell ref="B21:B22"/>
    <mergeCell ref="B13:B14"/>
    <mergeCell ref="E13:E14"/>
    <mergeCell ref="E23:E24"/>
    <mergeCell ref="E26:E27"/>
    <mergeCell ref="C26:C27"/>
    <mergeCell ref="N26:N27"/>
    <mergeCell ref="A26:A27"/>
    <mergeCell ref="J26:J27"/>
    <mergeCell ref="J23:J24"/>
    <mergeCell ref="E21:E22"/>
    <mergeCell ref="F26:F27"/>
    <mergeCell ref="D21:D22"/>
    <mergeCell ref="D23:D24"/>
    <mergeCell ref="D26:D27"/>
    <mergeCell ref="G26:G27"/>
    <mergeCell ref="H26:H27"/>
    <mergeCell ref="M23:M24"/>
    <mergeCell ref="K23:K24"/>
    <mergeCell ref="K26:K27"/>
    <mergeCell ref="M26:M27"/>
    <mergeCell ref="Z21:Z22"/>
    <mergeCell ref="AA13:AA14"/>
    <mergeCell ref="N23:N24"/>
    <mergeCell ref="N21:N22"/>
    <mergeCell ref="Q13:Q14"/>
    <mergeCell ref="P13:P14"/>
    <mergeCell ref="N13:N14"/>
    <mergeCell ref="V13:V14"/>
    <mergeCell ref="T13:T14"/>
    <mergeCell ref="P23:P24"/>
    <mergeCell ref="AA26:AA27"/>
    <mergeCell ref="AB13:AB14"/>
    <mergeCell ref="AA21:AA22"/>
    <mergeCell ref="AB21:AB22"/>
    <mergeCell ref="X34:X35"/>
    <mergeCell ref="V26:V27"/>
    <mergeCell ref="W26:W27"/>
    <mergeCell ref="AB23:AB24"/>
    <mergeCell ref="V23:V24"/>
    <mergeCell ref="W23:W24"/>
    <mergeCell ref="Z23:Z24"/>
    <mergeCell ref="AA23:AA24"/>
    <mergeCell ref="AB26:AB27"/>
    <mergeCell ref="X26:X27"/>
    <mergeCell ref="Z26:Z27"/>
    <mergeCell ref="W34:W35"/>
    <mergeCell ref="Y56:Y57"/>
    <mergeCell ref="Y32:Y33"/>
    <mergeCell ref="Y34:Y35"/>
    <mergeCell ref="W28:W29"/>
    <mergeCell ref="X28:X29"/>
    <mergeCell ref="Y26:Y27"/>
    <mergeCell ref="W32:W33"/>
    <mergeCell ref="Y28:Y29"/>
    <mergeCell ref="Q46:Q48"/>
    <mergeCell ref="Q51:R51"/>
    <mergeCell ref="AB28:AB29"/>
    <mergeCell ref="AB46:AB48"/>
    <mergeCell ref="Z28:Z29"/>
    <mergeCell ref="Z34:Z35"/>
    <mergeCell ref="AB32:AB33"/>
    <mergeCell ref="AA28:AA29"/>
    <mergeCell ref="AA34:AA35"/>
    <mergeCell ref="AB34:AB35"/>
    <mergeCell ref="Y46:Y48"/>
    <mergeCell ref="AB75:AB76"/>
    <mergeCell ref="W76:X76"/>
    <mergeCell ref="W46:W48"/>
    <mergeCell ref="Y75:Y76"/>
    <mergeCell ref="Z76:AA76"/>
    <mergeCell ref="Z46:Z48"/>
    <mergeCell ref="AA46:AA48"/>
    <mergeCell ref="AB56:AB57"/>
    <mergeCell ref="W57:X57"/>
    <mergeCell ref="T46:T48"/>
    <mergeCell ref="V34:V35"/>
    <mergeCell ref="V46:V48"/>
    <mergeCell ref="U46:U48"/>
    <mergeCell ref="T34:T35"/>
    <mergeCell ref="V75:V76"/>
    <mergeCell ref="T76:U76"/>
    <mergeCell ref="T51:U51"/>
    <mergeCell ref="P56:P57"/>
    <mergeCell ref="S56:S57"/>
    <mergeCell ref="S75:S76"/>
    <mergeCell ref="P75:P76"/>
    <mergeCell ref="Q57:R57"/>
    <mergeCell ref="T57:U57"/>
    <mergeCell ref="Q76:R76"/>
    <mergeCell ref="M46:M48"/>
    <mergeCell ref="F57:J57"/>
    <mergeCell ref="F51:J51"/>
    <mergeCell ref="P46:P48"/>
    <mergeCell ref="N46:N48"/>
    <mergeCell ref="O46:O48"/>
    <mergeCell ref="L46:L48"/>
    <mergeCell ref="M56:M57"/>
    <mergeCell ref="N57:O57"/>
    <mergeCell ref="K57:L57"/>
    <mergeCell ref="E75:E76"/>
    <mergeCell ref="A46:A48"/>
    <mergeCell ref="C46:C48"/>
    <mergeCell ref="D75:D76"/>
    <mergeCell ref="A75:C76"/>
    <mergeCell ref="B46:B48"/>
    <mergeCell ref="D46:D48"/>
    <mergeCell ref="A66:C66"/>
    <mergeCell ref="A56:C56"/>
    <mergeCell ref="B68:B72"/>
    <mergeCell ref="A32:A33"/>
    <mergeCell ref="B32:B33"/>
    <mergeCell ref="D34:D35"/>
    <mergeCell ref="C32:C33"/>
    <mergeCell ref="B34:B35"/>
    <mergeCell ref="C34:C35"/>
    <mergeCell ref="A34:A35"/>
    <mergeCell ref="I34:I35"/>
    <mergeCell ref="F32:F33"/>
    <mergeCell ref="Q34:Q35"/>
    <mergeCell ref="K34:K35"/>
    <mergeCell ref="G32:G33"/>
    <mergeCell ref="J34:J35"/>
    <mergeCell ref="H32:H33"/>
    <mergeCell ref="I32:I33"/>
    <mergeCell ref="L34:L35"/>
    <mergeCell ref="F34:F35"/>
    <mergeCell ref="I28:I29"/>
    <mergeCell ref="M28:M29"/>
    <mergeCell ref="D28:D29"/>
    <mergeCell ref="G28:G29"/>
    <mergeCell ref="J28:J29"/>
    <mergeCell ref="F28:F29"/>
    <mergeCell ref="H28:H29"/>
    <mergeCell ref="U28:U29"/>
    <mergeCell ref="K28:K29"/>
    <mergeCell ref="U26:U27"/>
    <mergeCell ref="Q26:Q27"/>
    <mergeCell ref="S26:S27"/>
    <mergeCell ref="L28:L29"/>
    <mergeCell ref="T26:T27"/>
    <mergeCell ref="R26:R27"/>
    <mergeCell ref="P26:P27"/>
    <mergeCell ref="N28:N29"/>
    <mergeCell ref="V28:V29"/>
    <mergeCell ref="P28:P29"/>
    <mergeCell ref="J32:J33"/>
    <mergeCell ref="S28:S29"/>
    <mergeCell ref="T28:T29"/>
    <mergeCell ref="T32:T33"/>
    <mergeCell ref="U32:U33"/>
    <mergeCell ref="V32:V33"/>
    <mergeCell ref="L32:L33"/>
    <mergeCell ref="K32:K33"/>
    <mergeCell ref="P32:P33"/>
    <mergeCell ref="M32:M33"/>
    <mergeCell ref="M34:M35"/>
    <mergeCell ref="N34:N35"/>
    <mergeCell ref="N32:N33"/>
    <mergeCell ref="P34:P35"/>
    <mergeCell ref="Z57:AA57"/>
    <mergeCell ref="Q32:Q33"/>
    <mergeCell ref="R32:R33"/>
    <mergeCell ref="V56:V57"/>
    <mergeCell ref="S34:S35"/>
    <mergeCell ref="S32:S33"/>
    <mergeCell ref="S46:S48"/>
    <mergeCell ref="R46:R48"/>
    <mergeCell ref="U34:U35"/>
    <mergeCell ref="R34:R35"/>
    <mergeCell ref="A1:AA1"/>
    <mergeCell ref="Z32:Z33"/>
    <mergeCell ref="AA32:AA33"/>
    <mergeCell ref="X32:X33"/>
    <mergeCell ref="Q28:Q29"/>
    <mergeCell ref="R28:R29"/>
    <mergeCell ref="O23:O24"/>
    <mergeCell ref="A6:C6"/>
    <mergeCell ref="A30:C30"/>
    <mergeCell ref="I26:I27"/>
  </mergeCells>
  <printOptions horizontalCentered="1"/>
  <pageMargins left="0.1968503937007874" right="0.1968503937007874" top="0.4724409448818898" bottom="0.5511811023622047" header="0.79" footer="0.31496062992125984"/>
  <pageSetup horizontalDpi="600" verticalDpi="600" orientation="landscape" paperSize="9" scale="74" r:id="rId1"/>
  <headerFooter alignWithMargins="0">
    <oddFooter>&amp;C&amp;"Times New Roman,Normalny"&amp;11&amp;P</oddFooter>
  </headerFooter>
  <rowBreaks count="2" manualBreakCount="2">
    <brk id="29" max="27" man="1"/>
    <brk id="5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Herman</dc:creator>
  <cp:keywords/>
  <dc:description/>
  <cp:lastModifiedBy>ich_asia</cp:lastModifiedBy>
  <cp:lastPrinted>2016-06-08T12:20:48Z</cp:lastPrinted>
  <dcterms:created xsi:type="dcterms:W3CDTF">2007-01-10T17:18:14Z</dcterms:created>
  <dcterms:modified xsi:type="dcterms:W3CDTF">2016-06-08T12:22:00Z</dcterms:modified>
  <cp:category/>
  <cp:version/>
  <cp:contentType/>
  <cp:contentStatus/>
</cp:coreProperties>
</file>