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240" windowHeight="13635" activeTab="0"/>
  </bookViews>
  <sheets>
    <sheet name="Biotechnologia-praktycz" sheetId="1" r:id="rId1"/>
    <sheet name="Niestacjonarne" sheetId="2" r:id="rId2"/>
  </sheets>
  <definedNames>
    <definedName name="_xlnm.Print_Area" localSheetId="0">'Biotechnologia-praktycz'!$A$1:$AL$80</definedName>
    <definedName name="_xlnm.Print_Titles" localSheetId="0">'Biotechnologia-praktycz'!$8:$10</definedName>
  </definedNames>
  <calcPr fullCalcOnLoad="1"/>
</workbook>
</file>

<file path=xl/sharedStrings.xml><?xml version="1.0" encoding="utf-8"?>
<sst xmlns="http://schemas.openxmlformats.org/spreadsheetml/2006/main" count="362" uniqueCount="168">
  <si>
    <t>Forma studiów: studia stacjonarne</t>
  </si>
  <si>
    <t>Kod modułu/ przedmiotu</t>
  </si>
  <si>
    <t>Moduł / przedmiot</t>
  </si>
  <si>
    <t>wykłady</t>
  </si>
  <si>
    <t>ćwiczenia</t>
  </si>
  <si>
    <t>pozostałe</t>
  </si>
  <si>
    <t>Poziom studiów: studia pierwszego stopnia</t>
  </si>
  <si>
    <t>RAZEM W TOKU STUDIÓW</t>
  </si>
  <si>
    <t>Pracownia dyplomowa</t>
  </si>
  <si>
    <t xml:space="preserve">Seminarium dyplomowe </t>
  </si>
  <si>
    <t>Wychowanie fizyczne</t>
  </si>
  <si>
    <t>Bezpieczeństwo pracy i ergonomia</t>
  </si>
  <si>
    <t>Ochrona własności intelektualnej</t>
  </si>
  <si>
    <t>Typ studiów: studia licencjackie (6 semestrów)</t>
  </si>
  <si>
    <t>Profil kształcenia: praktyczny</t>
  </si>
  <si>
    <t>razem  pkt ECTS</t>
  </si>
  <si>
    <t>praktyka zawodowa</t>
  </si>
  <si>
    <t>forma zajęć (godziny)</t>
  </si>
  <si>
    <t>forma zajęć (ECTS)</t>
  </si>
  <si>
    <t>Podstawy ekonomii</t>
  </si>
  <si>
    <t>Etyka</t>
  </si>
  <si>
    <t>Egz. po sem.</t>
  </si>
  <si>
    <t>Rok I</t>
  </si>
  <si>
    <t>Rok II</t>
  </si>
  <si>
    <t>Rok III</t>
  </si>
  <si>
    <t>1 sem.</t>
  </si>
  <si>
    <t>ECTS</t>
  </si>
  <si>
    <t>2 sem.</t>
  </si>
  <si>
    <t>3 sem.</t>
  </si>
  <si>
    <t>4 sem.</t>
  </si>
  <si>
    <t>5 sem.</t>
  </si>
  <si>
    <t>6 sem.</t>
  </si>
  <si>
    <t>WMP_BTS1OO_01</t>
  </si>
  <si>
    <t>Język obcy (wskazany j. angielski)</t>
  </si>
  <si>
    <t>WMP_BTS1OO_02</t>
  </si>
  <si>
    <t>WMP_BTS1OO_03</t>
  </si>
  <si>
    <t>WMP_BTS1OO_04</t>
  </si>
  <si>
    <t>WMP_BTS1OO_05</t>
  </si>
  <si>
    <t>WMP_BTS1OO_06</t>
  </si>
  <si>
    <t>Język angielski w biotechnologii</t>
  </si>
  <si>
    <t>WMP_BTS1OO_07</t>
  </si>
  <si>
    <t>do wyboru</t>
  </si>
  <si>
    <t>Przedsiębiorczość w praktyce</t>
  </si>
  <si>
    <t>WMP_BTS1OO_08</t>
  </si>
  <si>
    <t>WMP_BTS1OO_09</t>
  </si>
  <si>
    <t>Przedmiot swobodnego wyboru</t>
  </si>
  <si>
    <t>WMP_BTS1OO_10</t>
  </si>
  <si>
    <t>Elementy matematyki wyższej</t>
  </si>
  <si>
    <t>WMP_BTS1OO_11</t>
  </si>
  <si>
    <t>Statystyka dla przyrodników</t>
  </si>
  <si>
    <t>WMP_BTS1OO_12</t>
  </si>
  <si>
    <t>WMP_BTS1OO_13</t>
  </si>
  <si>
    <t>Fizyka z biofizyką</t>
  </si>
  <si>
    <t>WMP_BTS1OO_14</t>
  </si>
  <si>
    <t>Chemia ogólna i nieorganiczna</t>
  </si>
  <si>
    <t>WMP_BTS1OO_15</t>
  </si>
  <si>
    <t>Chemia analityczna z elementami analizy instrumentalnej</t>
  </si>
  <si>
    <t>WMP_BTS1OO_16</t>
  </si>
  <si>
    <t>Chemia organiczna</t>
  </si>
  <si>
    <t>WMP_BTS1OO_17</t>
  </si>
  <si>
    <t>Chemia fizyczna</t>
  </si>
  <si>
    <t>WMP_BTS1OO_18</t>
  </si>
  <si>
    <t>Biologia ogólna</t>
  </si>
  <si>
    <t>WMP_BTS1OO_19</t>
  </si>
  <si>
    <t>Biologia komórki</t>
  </si>
  <si>
    <t>WMP_BTS1OO_20</t>
  </si>
  <si>
    <t>Genetyka</t>
  </si>
  <si>
    <t>WMP_BTS1OO_21</t>
  </si>
  <si>
    <t>Podstawy fizjologii</t>
  </si>
  <si>
    <t>WMP_BTS1OO_22</t>
  </si>
  <si>
    <t>Biochemia</t>
  </si>
  <si>
    <t>WMP_BTS1OO_23</t>
  </si>
  <si>
    <t>Mikrobiologia</t>
  </si>
  <si>
    <t>WMP_BTS1OO_24</t>
  </si>
  <si>
    <t>Biologia molekularna</t>
  </si>
  <si>
    <t>WMP_BTS1OO_25</t>
  </si>
  <si>
    <t xml:space="preserve">Enzymologia </t>
  </si>
  <si>
    <t>WMP_BTS1OO_26</t>
  </si>
  <si>
    <t>Mikrobiologia przemysłowa</t>
  </si>
  <si>
    <t>WMP_BTS1OO_27</t>
  </si>
  <si>
    <t>Procesy rozdzielania i oczyszczania produktów biotechnologicznych</t>
  </si>
  <si>
    <t>WMP_BTS1OO_28</t>
  </si>
  <si>
    <t>Inżynieria bioprocesowa</t>
  </si>
  <si>
    <t>WMP_BTS1OO_29</t>
  </si>
  <si>
    <t>Inżynieria genetyczna</t>
  </si>
  <si>
    <t>WMP_BTS1OO_30</t>
  </si>
  <si>
    <t>WMP_BTS1OO_32</t>
  </si>
  <si>
    <t>Organizacja produkcji i zapewnienia jakości</t>
  </si>
  <si>
    <t>WMP_BTS1OO_33</t>
  </si>
  <si>
    <t>Metody biotechnolgiczne w ochronie środowiska</t>
  </si>
  <si>
    <t>WMP_BTS1OO_34</t>
  </si>
  <si>
    <t>WMP_BTS1OO_35</t>
  </si>
  <si>
    <t>Wykład monograficzny</t>
  </si>
  <si>
    <t>WMP_BTS1OO_36</t>
  </si>
  <si>
    <t>WMP_BTS1OO_37</t>
  </si>
  <si>
    <t>WMP_BTS1OO_38</t>
  </si>
  <si>
    <t>WMP_BTS1OO_39</t>
  </si>
  <si>
    <t>WMP_BTS1OO_40</t>
  </si>
  <si>
    <t>WMP_BTS1OO_41</t>
  </si>
  <si>
    <t>WMP_BTS1OO_42</t>
  </si>
  <si>
    <t>WMP_BTS1OO_43</t>
  </si>
  <si>
    <t>WMP_BTS1OO_44</t>
  </si>
  <si>
    <t>WMP_BTS1OO_45</t>
  </si>
  <si>
    <t>WMP_BTS1OO_46</t>
  </si>
  <si>
    <t>Biomonitoring i analityka zanieczyszczeń środowiska</t>
  </si>
  <si>
    <t>WMP_BTS1OO_47</t>
  </si>
  <si>
    <t>WMP_BTS1OO_48</t>
  </si>
  <si>
    <t>WMP_BTS1OO_49</t>
  </si>
  <si>
    <t>WMP_BTS1OO_50</t>
  </si>
  <si>
    <t xml:space="preserve">laboratoria </t>
  </si>
  <si>
    <t>seminarium</t>
  </si>
  <si>
    <t>Razem godzin</t>
  </si>
  <si>
    <t>godz. zajęć o charakterze 
praktycznym</t>
  </si>
  <si>
    <t>pkt ECTS  zajęć 
o charakterze praktycznym</t>
  </si>
  <si>
    <t>RAZEM</t>
  </si>
  <si>
    <t>warsztaty/ zajęcia 
praktyczne</t>
  </si>
  <si>
    <t>warsztaty/ 
zajęcia praktyczne</t>
  </si>
  <si>
    <t>Kierunek studiów: Biotechnologia</t>
  </si>
  <si>
    <t>Praktyka zawodowa – 3 miesiące</t>
  </si>
  <si>
    <t>Metody uczenia się i studiowania</t>
  </si>
  <si>
    <t>Technologia informacyjna</t>
  </si>
  <si>
    <r>
      <t xml:space="preserve">1 </t>
    </r>
    <r>
      <rPr>
        <sz val="12"/>
        <rFont val="Times New Roman"/>
        <family val="1"/>
      </rPr>
      <t>Wybór przedmiotów obieralnych z propozycji przedstawionych w roku akademickim poprzedzającym realizację</t>
    </r>
  </si>
  <si>
    <t>Botanika z elementami fizjologii roślin</t>
  </si>
  <si>
    <t>Rośliny uprawne i ich znaczenie gospodarcze</t>
  </si>
  <si>
    <t>Mikrobiologia rolnicza</t>
  </si>
  <si>
    <t>Wpływ gospodarki rolnej na środowisko</t>
  </si>
  <si>
    <t>Charakterystyka surowców browarniczych</t>
  </si>
  <si>
    <t>Mikrobiologia przemysłu fermentacyjnego</t>
  </si>
  <si>
    <t>Obliczenia w browarnictwi i winiarstwie</t>
  </si>
  <si>
    <t>Projektowanie browaru i instalacji w przemyśle fermentacyjnym</t>
  </si>
  <si>
    <t>Wady piwa i napojów fermentowanych</t>
  </si>
  <si>
    <t>Podstawy prawa w przemyśle browarniczym i gorzelniczym</t>
  </si>
  <si>
    <t>WMP_BTS1OO_31</t>
  </si>
  <si>
    <t>Specjalności: Browarnictwo i napoje fermentowane; Agrobiotechnologia</t>
  </si>
  <si>
    <t>MODUŁY KSZTAŁCENIA OGÓLNEGO</t>
  </si>
  <si>
    <t>MODUŁY KSZTAŁCENIA PODSTAWOWEGO</t>
  </si>
  <si>
    <t>MODUŁY KSZTAŁCENIA KIERUNKOWEGO</t>
  </si>
  <si>
    <t>MODUŁY KSZTAŁCENIA SPECJALNOŚCIOWEGO: Browarnictwo i napoje fermentowane</t>
  </si>
  <si>
    <t>MODUŁY KSZTAŁCENIA SPECJALNOŚCIOWEGO: Agrobiotechnologia</t>
  </si>
  <si>
    <t>WMP_BTS1OO_51</t>
  </si>
  <si>
    <t>Biotechnologia</t>
  </si>
  <si>
    <t>WMP_BTS1OO_52</t>
  </si>
  <si>
    <t>WMP_BTS1OO_53</t>
  </si>
  <si>
    <t>Technologia napojów fermentowanych</t>
  </si>
  <si>
    <t>3</t>
  </si>
  <si>
    <t>Forma studiów: studia niestacjonarne</t>
  </si>
  <si>
    <t>27</t>
  </si>
  <si>
    <t>1725+105</t>
  </si>
  <si>
    <t>153+7</t>
  </si>
  <si>
    <t>18+3</t>
  </si>
  <si>
    <t>13+4</t>
  </si>
  <si>
    <t>1980+105</t>
  </si>
  <si>
    <t>173+7</t>
  </si>
  <si>
    <t>20+3</t>
  </si>
  <si>
    <t>28+4</t>
  </si>
  <si>
    <t>1035+63</t>
  </si>
  <si>
    <t>162+27</t>
  </si>
  <si>
    <t>117+36</t>
  </si>
  <si>
    <t>1188+63</t>
  </si>
  <si>
    <t>180+27</t>
  </si>
  <si>
    <t>162+36</t>
  </si>
  <si>
    <t>Gleboznawstwo</t>
  </si>
  <si>
    <t>Warzenie piwa</t>
  </si>
  <si>
    <t>Fermentacja alkoholowa</t>
  </si>
  <si>
    <r>
      <t xml:space="preserve">1 </t>
    </r>
    <r>
      <rPr>
        <sz val="10"/>
        <rFont val="Arial"/>
        <family val="1"/>
      </rPr>
      <t>Wybór przedmiotów obieralnych z propozycji przedstawionych w roku akademickim poprzedzającym realizację</t>
    </r>
  </si>
  <si>
    <r>
      <t>Przedmioty obieralne</t>
    </r>
    <r>
      <rPr>
        <vertAlign val="superscript"/>
        <sz val="12"/>
        <color indexed="8"/>
        <rFont val="Times New Roman"/>
        <family val="1"/>
      </rPr>
      <t>1</t>
    </r>
  </si>
  <si>
    <r>
      <t>Przedmioty obieralne</t>
    </r>
    <r>
      <rPr>
        <vertAlign val="superscript"/>
        <sz val="10"/>
        <color indexed="8"/>
        <rFont val="Arial"/>
        <family val="1"/>
      </rPr>
      <t>1</t>
    </r>
  </si>
  <si>
    <t>Od roku akad. 2018/19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</si>
</sst>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8"/>
      <name val="Arial"/>
      <family val="2"/>
    </font>
    <font>
      <vertAlign val="superscript"/>
      <sz val="12"/>
      <color indexed="8"/>
      <name val="Times New Roman"/>
      <family val="1"/>
    </font>
    <font>
      <vertAlign val="superscript"/>
      <sz val="10"/>
      <color indexed="8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8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7" fillId="0" borderId="0" xfId="53" applyFont="1" applyFill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Fill="1" applyBorder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5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5" fillId="33" borderId="0" xfId="0" applyNumberFormat="1" applyFont="1" applyFill="1" applyBorder="1" applyAlignment="1">
      <alignment/>
    </xf>
    <xf numFmtId="0" fontId="6" fillId="33" borderId="0" xfId="53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7" fillId="0" borderId="0" xfId="53" applyFont="1" applyFill="1" applyAlignment="1">
      <alignment vertical="center"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5" fillId="33" borderId="0" xfId="0" applyNumberFormat="1" applyFont="1" applyFill="1" applyBorder="1" applyAlignment="1">
      <alignment/>
    </xf>
    <xf numFmtId="0" fontId="6" fillId="33" borderId="0" xfId="53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58" fillId="0" borderId="10" xfId="53" applyFont="1" applyFill="1" applyBorder="1" applyAlignment="1">
      <alignment horizontal="left" vertical="center" wrapText="1"/>
      <protection/>
    </xf>
    <xf numFmtId="0" fontId="59" fillId="0" borderId="0" xfId="0" applyNumberFormat="1" applyFont="1" applyAlignment="1">
      <alignment/>
    </xf>
    <xf numFmtId="0" fontId="60" fillId="0" borderId="0" xfId="0" applyNumberFormat="1" applyFont="1" applyAlignment="1">
      <alignment/>
    </xf>
    <xf numFmtId="0" fontId="60" fillId="0" borderId="0" xfId="0" applyNumberFormat="1" applyFont="1" applyAlignment="1">
      <alignment horizontal="center"/>
    </xf>
    <xf numFmtId="0" fontId="59" fillId="0" borderId="0" xfId="0" applyNumberFormat="1" applyFont="1" applyBorder="1" applyAlignment="1">
      <alignment/>
    </xf>
    <xf numFmtId="0" fontId="61" fillId="0" borderId="0" xfId="0" applyNumberFormat="1" applyFont="1" applyBorder="1" applyAlignment="1">
      <alignment/>
    </xf>
    <xf numFmtId="0" fontId="61" fillId="0" borderId="0" xfId="0" applyNumberFormat="1" applyFont="1" applyBorder="1" applyAlignment="1">
      <alignment horizontal="center"/>
    </xf>
    <xf numFmtId="0" fontId="58" fillId="34" borderId="11" xfId="53" applyFont="1" applyFill="1" applyBorder="1" applyAlignment="1">
      <alignment horizontal="center" vertical="center" textRotation="90"/>
      <protection/>
    </xf>
    <xf numFmtId="0" fontId="58" fillId="34" borderId="12" xfId="53" applyFont="1" applyFill="1" applyBorder="1" applyAlignment="1">
      <alignment horizontal="center" vertical="center" textRotation="90"/>
      <protection/>
    </xf>
    <xf numFmtId="0" fontId="62" fillId="34" borderId="13" xfId="53" applyFont="1" applyFill="1" applyBorder="1" applyAlignment="1">
      <alignment horizontal="center" vertical="center" textRotation="90"/>
      <protection/>
    </xf>
    <xf numFmtId="0" fontId="58" fillId="0" borderId="14" xfId="53" applyFont="1" applyFill="1" applyBorder="1" applyAlignment="1">
      <alignment horizontal="center" vertical="center" textRotation="90"/>
      <protection/>
    </xf>
    <xf numFmtId="0" fontId="58" fillId="0" borderId="12" xfId="53" applyFont="1" applyFill="1" applyBorder="1" applyAlignment="1">
      <alignment horizontal="center" vertical="center" textRotation="90"/>
      <protection/>
    </xf>
    <xf numFmtId="0" fontId="62" fillId="0" borderId="13" xfId="53" applyFont="1" applyFill="1" applyBorder="1" applyAlignment="1">
      <alignment horizontal="center" vertical="center" textRotation="90"/>
      <protection/>
    </xf>
    <xf numFmtId="0" fontId="58" fillId="34" borderId="14" xfId="53" applyFont="1" applyFill="1" applyBorder="1" applyAlignment="1">
      <alignment horizontal="center" vertical="center" textRotation="90"/>
      <protection/>
    </xf>
    <xf numFmtId="0" fontId="58" fillId="0" borderId="15" xfId="53" applyFont="1" applyFill="1" applyBorder="1" applyAlignment="1">
      <alignment horizontal="left" vertical="center"/>
      <protection/>
    </xf>
    <xf numFmtId="0" fontId="58" fillId="0" borderId="16" xfId="53" applyFont="1" applyFill="1" applyBorder="1" applyAlignment="1">
      <alignment horizontal="left" vertical="center"/>
      <protection/>
    </xf>
    <xf numFmtId="0" fontId="58" fillId="0" borderId="16" xfId="53" applyFont="1" applyFill="1" applyBorder="1" applyAlignment="1">
      <alignment vertical="center" wrapText="1"/>
      <protection/>
    </xf>
    <xf numFmtId="0" fontId="58" fillId="0" borderId="15" xfId="53" applyFont="1" applyFill="1" applyBorder="1" applyAlignment="1">
      <alignment horizontal="center" vertical="center" wrapText="1"/>
      <protection/>
    </xf>
    <xf numFmtId="0" fontId="59" fillId="35" borderId="17" xfId="53" applyFont="1" applyFill="1" applyBorder="1" applyAlignment="1">
      <alignment horizontal="center" vertical="center" wrapText="1"/>
      <protection/>
    </xf>
    <xf numFmtId="0" fontId="59" fillId="36" borderId="15" xfId="52" applyNumberFormat="1" applyFont="1" applyFill="1" applyBorder="1" applyAlignment="1">
      <alignment horizontal="center" vertical="center" wrapText="1"/>
      <protection/>
    </xf>
    <xf numFmtId="0" fontId="59" fillId="36" borderId="17" xfId="52" applyNumberFormat="1" applyFont="1" applyFill="1" applyBorder="1" applyAlignment="1">
      <alignment horizontal="center" vertical="center" wrapText="1"/>
      <protection/>
    </xf>
    <xf numFmtId="0" fontId="58" fillId="37" borderId="15" xfId="53" applyFont="1" applyFill="1" applyBorder="1" applyAlignment="1">
      <alignment horizontal="center" vertical="center" wrapText="1"/>
      <protection/>
    </xf>
    <xf numFmtId="0" fontId="58" fillId="37" borderId="15" xfId="53" applyFont="1" applyFill="1" applyBorder="1" applyAlignment="1">
      <alignment vertical="center"/>
      <protection/>
    </xf>
    <xf numFmtId="0" fontId="58" fillId="0" borderId="15" xfId="53" applyFont="1" applyFill="1" applyBorder="1" applyAlignment="1">
      <alignment horizontal="center" vertical="center"/>
      <protection/>
    </xf>
    <xf numFmtId="0" fontId="58" fillId="34" borderId="18" xfId="53" applyFont="1" applyFill="1" applyBorder="1" applyAlignment="1">
      <alignment horizontal="center" vertical="center"/>
      <protection/>
    </xf>
    <xf numFmtId="0" fontId="58" fillId="34" borderId="19" xfId="53" applyFont="1" applyFill="1" applyBorder="1" applyAlignment="1">
      <alignment horizontal="center" vertical="center"/>
      <protection/>
    </xf>
    <xf numFmtId="0" fontId="59" fillId="34" borderId="20" xfId="53" applyFont="1" applyFill="1" applyBorder="1" applyAlignment="1">
      <alignment horizontal="center" vertical="center"/>
      <protection/>
    </xf>
    <xf numFmtId="0" fontId="58" fillId="0" borderId="18" xfId="53" applyFont="1" applyFill="1" applyBorder="1" applyAlignment="1">
      <alignment horizontal="center" vertical="center"/>
      <protection/>
    </xf>
    <xf numFmtId="0" fontId="58" fillId="0" borderId="16" xfId="53" applyFont="1" applyFill="1" applyBorder="1" applyAlignment="1">
      <alignment horizontal="center" vertical="center"/>
      <protection/>
    </xf>
    <xf numFmtId="0" fontId="59" fillId="0" borderId="21" xfId="53" applyFont="1" applyFill="1" applyBorder="1" applyAlignment="1">
      <alignment horizontal="center" vertical="center"/>
      <protection/>
    </xf>
    <xf numFmtId="0" fontId="58" fillId="0" borderId="19" xfId="53" applyFont="1" applyFill="1" applyBorder="1" applyAlignment="1">
      <alignment horizontal="center" vertical="center"/>
      <protection/>
    </xf>
    <xf numFmtId="0" fontId="59" fillId="0" borderId="20" xfId="53" applyFont="1" applyFill="1" applyBorder="1" applyAlignment="1">
      <alignment horizontal="center" vertical="center"/>
      <protection/>
    </xf>
    <xf numFmtId="0" fontId="58" fillId="0" borderId="17" xfId="53" applyFont="1" applyFill="1" applyBorder="1" applyAlignment="1">
      <alignment horizontal="left" vertical="center"/>
      <protection/>
    </xf>
    <xf numFmtId="0" fontId="58" fillId="0" borderId="22" xfId="53" applyFont="1" applyFill="1" applyBorder="1" applyAlignment="1">
      <alignment horizontal="left" vertical="center"/>
      <protection/>
    </xf>
    <xf numFmtId="0" fontId="58" fillId="0" borderId="22" xfId="53" applyFont="1" applyFill="1" applyBorder="1" applyAlignment="1">
      <alignment vertical="center" wrapText="1"/>
      <protection/>
    </xf>
    <xf numFmtId="0" fontId="58" fillId="0" borderId="17" xfId="53" applyFont="1" applyFill="1" applyBorder="1" applyAlignment="1">
      <alignment vertical="center" wrapText="1"/>
      <protection/>
    </xf>
    <xf numFmtId="0" fontId="58" fillId="37" borderId="17" xfId="53" applyFont="1" applyFill="1" applyBorder="1" applyAlignment="1">
      <alignment horizontal="center" vertical="center" wrapText="1"/>
      <protection/>
    </xf>
    <xf numFmtId="0" fontId="58" fillId="37" borderId="17" xfId="53" applyFont="1" applyFill="1" applyBorder="1" applyAlignment="1">
      <alignment vertical="center"/>
      <protection/>
    </xf>
    <xf numFmtId="0" fontId="58" fillId="0" borderId="17" xfId="53" applyFont="1" applyFill="1" applyBorder="1" applyAlignment="1">
      <alignment horizontal="center" vertical="center"/>
      <protection/>
    </xf>
    <xf numFmtId="0" fontId="58" fillId="34" borderId="23" xfId="53" applyFont="1" applyFill="1" applyBorder="1" applyAlignment="1">
      <alignment horizontal="center" vertical="center"/>
      <protection/>
    </xf>
    <xf numFmtId="0" fontId="58" fillId="34" borderId="24" xfId="53" applyFont="1" applyFill="1" applyBorder="1" applyAlignment="1">
      <alignment horizontal="center" vertical="center"/>
      <protection/>
    </xf>
    <xf numFmtId="0" fontId="59" fillId="34" borderId="25" xfId="53" applyFont="1" applyFill="1" applyBorder="1" applyAlignment="1">
      <alignment horizontal="center" vertical="center"/>
      <protection/>
    </xf>
    <xf numFmtId="0" fontId="58" fillId="0" borderId="23" xfId="53" applyFont="1" applyFill="1" applyBorder="1" applyAlignment="1">
      <alignment horizontal="center" vertical="center"/>
      <protection/>
    </xf>
    <xf numFmtId="0" fontId="58" fillId="0" borderId="22" xfId="53" applyFont="1" applyFill="1" applyBorder="1" applyAlignment="1">
      <alignment horizontal="center" vertical="center"/>
      <protection/>
    </xf>
    <xf numFmtId="0" fontId="59" fillId="0" borderId="26" xfId="53" applyFont="1" applyFill="1" applyBorder="1" applyAlignment="1">
      <alignment horizontal="center" vertical="center"/>
      <protection/>
    </xf>
    <xf numFmtId="0" fontId="58" fillId="0" borderId="24" xfId="53" applyFont="1" applyFill="1" applyBorder="1" applyAlignment="1">
      <alignment horizontal="center" vertical="center"/>
      <protection/>
    </xf>
    <xf numFmtId="0" fontId="59" fillId="0" borderId="25" xfId="53" applyFont="1" applyFill="1" applyBorder="1" applyAlignment="1">
      <alignment horizontal="center" vertical="center"/>
      <protection/>
    </xf>
    <xf numFmtId="0" fontId="58" fillId="34" borderId="27" xfId="53" applyFont="1" applyFill="1" applyBorder="1" applyAlignment="1">
      <alignment horizontal="center" vertical="center"/>
      <protection/>
    </xf>
    <xf numFmtId="0" fontId="58" fillId="34" borderId="22" xfId="53" applyFont="1" applyFill="1" applyBorder="1" applyAlignment="1">
      <alignment horizontal="center" vertical="center"/>
      <protection/>
    </xf>
    <xf numFmtId="0" fontId="59" fillId="34" borderId="26" xfId="53" applyFont="1" applyFill="1" applyBorder="1" applyAlignment="1">
      <alignment horizontal="center" vertical="center"/>
      <protection/>
    </xf>
    <xf numFmtId="0" fontId="58" fillId="0" borderId="0" xfId="53" applyFont="1" applyFill="1" applyAlignment="1">
      <alignment vertical="center"/>
      <protection/>
    </xf>
    <xf numFmtId="0" fontId="58" fillId="0" borderId="28" xfId="53" applyFont="1" applyFill="1" applyBorder="1" applyAlignment="1">
      <alignment horizontal="left" vertical="center"/>
      <protection/>
    </xf>
    <xf numFmtId="0" fontId="58" fillId="0" borderId="10" xfId="53" applyFont="1" applyBorder="1" applyAlignment="1">
      <alignment vertical="center" wrapText="1"/>
      <protection/>
    </xf>
    <xf numFmtId="0" fontId="58" fillId="0" borderId="17" xfId="53" applyFont="1" applyBorder="1" applyAlignment="1">
      <alignment horizontal="center" vertical="center"/>
      <protection/>
    </xf>
    <xf numFmtId="0" fontId="58" fillId="37" borderId="17" xfId="53" applyFont="1" applyFill="1" applyBorder="1" applyAlignment="1">
      <alignment horizontal="center" vertical="center"/>
      <protection/>
    </xf>
    <xf numFmtId="0" fontId="58" fillId="0" borderId="29" xfId="53" applyFont="1" applyFill="1" applyBorder="1" applyAlignment="1">
      <alignment horizontal="center" vertical="center"/>
      <protection/>
    </xf>
    <xf numFmtId="49" fontId="58" fillId="34" borderId="27" xfId="53" applyNumberFormat="1" applyFont="1" applyFill="1" applyBorder="1" applyAlignment="1">
      <alignment horizontal="center" vertical="center"/>
      <protection/>
    </xf>
    <xf numFmtId="49" fontId="58" fillId="34" borderId="24" xfId="53" applyNumberFormat="1" applyFont="1" applyFill="1" applyBorder="1" applyAlignment="1">
      <alignment horizontal="center" vertical="center"/>
      <protection/>
    </xf>
    <xf numFmtId="0" fontId="58" fillId="34" borderId="25" xfId="53" applyFont="1" applyFill="1" applyBorder="1" applyAlignment="1">
      <alignment horizontal="center" vertical="center"/>
      <protection/>
    </xf>
    <xf numFmtId="0" fontId="58" fillId="0" borderId="23" xfId="53" applyFont="1" applyFill="1" applyBorder="1" applyAlignment="1">
      <alignment horizontal="center" vertical="center" wrapText="1"/>
      <protection/>
    </xf>
    <xf numFmtId="0" fontId="58" fillId="0" borderId="27" xfId="53" applyFont="1" applyFill="1" applyBorder="1" applyAlignment="1">
      <alignment vertical="center"/>
      <protection/>
    </xf>
    <xf numFmtId="0" fontId="58" fillId="34" borderId="23" xfId="53" applyFont="1" applyFill="1" applyBorder="1" applyAlignment="1">
      <alignment horizontal="center" vertical="center" wrapText="1"/>
      <protection/>
    </xf>
    <xf numFmtId="0" fontId="58" fillId="34" borderId="25" xfId="53" applyFont="1" applyFill="1" applyBorder="1" applyAlignment="1">
      <alignment vertical="center"/>
      <protection/>
    </xf>
    <xf numFmtId="0" fontId="58" fillId="0" borderId="27" xfId="53" applyFont="1" applyFill="1" applyBorder="1" applyAlignment="1">
      <alignment horizontal="center" vertical="center"/>
      <protection/>
    </xf>
    <xf numFmtId="0" fontId="58" fillId="0" borderId="25" xfId="53" applyFont="1" applyFill="1" applyBorder="1" applyAlignment="1">
      <alignment horizontal="center" vertical="center"/>
      <protection/>
    </xf>
    <xf numFmtId="0" fontId="58" fillId="0" borderId="22" xfId="53" applyFont="1" applyBorder="1" applyAlignment="1">
      <alignment vertical="center" wrapText="1"/>
      <protection/>
    </xf>
    <xf numFmtId="0" fontId="58" fillId="0" borderId="17" xfId="53" applyFont="1" applyBorder="1" applyAlignment="1">
      <alignment vertical="center" wrapText="1"/>
      <protection/>
    </xf>
    <xf numFmtId="0" fontId="58" fillId="0" borderId="23" xfId="53" applyFont="1" applyBorder="1" applyAlignment="1">
      <alignment horizontal="center" vertical="center"/>
      <protection/>
    </xf>
    <xf numFmtId="0" fontId="59" fillId="0" borderId="22" xfId="53" applyFont="1" applyBorder="1" applyAlignment="1">
      <alignment horizontal="center" vertical="center"/>
      <protection/>
    </xf>
    <xf numFmtId="0" fontId="59" fillId="0" borderId="26" xfId="53" applyFont="1" applyBorder="1" applyAlignment="1">
      <alignment horizontal="center" vertical="center"/>
      <protection/>
    </xf>
    <xf numFmtId="0" fontId="58" fillId="0" borderId="22" xfId="53" applyFont="1" applyBorder="1" applyAlignment="1">
      <alignment horizontal="center" vertical="center"/>
      <protection/>
    </xf>
    <xf numFmtId="0" fontId="58" fillId="0" borderId="24" xfId="53" applyFont="1" applyBorder="1" applyAlignment="1">
      <alignment horizontal="center" vertical="center"/>
      <protection/>
    </xf>
    <xf numFmtId="0" fontId="59" fillId="0" borderId="25" xfId="53" applyFont="1" applyBorder="1" applyAlignment="1">
      <alignment horizontal="center" vertical="center"/>
      <protection/>
    </xf>
    <xf numFmtId="0" fontId="58" fillId="0" borderId="10" xfId="53" applyFont="1" applyFill="1" applyBorder="1" applyAlignment="1">
      <alignment vertical="center" wrapText="1"/>
      <protection/>
    </xf>
    <xf numFmtId="0" fontId="58" fillId="33" borderId="17" xfId="53" applyFont="1" applyFill="1" applyBorder="1" applyAlignment="1">
      <alignment horizontal="left" vertical="center"/>
      <protection/>
    </xf>
    <xf numFmtId="0" fontId="58" fillId="0" borderId="10" xfId="0" applyFont="1" applyBorder="1" applyAlignment="1">
      <alignment vertical="center" wrapText="1"/>
    </xf>
    <xf numFmtId="0" fontId="58" fillId="0" borderId="30" xfId="53" applyFont="1" applyFill="1" applyBorder="1" applyAlignment="1">
      <alignment horizontal="center" vertical="center" wrapText="1"/>
      <protection/>
    </xf>
    <xf numFmtId="0" fontId="58" fillId="37" borderId="30" xfId="53" applyFont="1" applyFill="1" applyBorder="1" applyAlignment="1">
      <alignment horizontal="center" vertical="center" wrapText="1"/>
      <protection/>
    </xf>
    <xf numFmtId="0" fontId="58" fillId="37" borderId="31" xfId="53" applyFont="1" applyFill="1" applyBorder="1" applyAlignment="1">
      <alignment horizontal="center" vertical="center"/>
      <protection/>
    </xf>
    <xf numFmtId="0" fontId="58" fillId="37" borderId="30" xfId="53" applyFont="1" applyFill="1" applyBorder="1" applyAlignment="1">
      <alignment horizontal="center" vertical="center"/>
      <protection/>
    </xf>
    <xf numFmtId="0" fontId="58" fillId="0" borderId="31" xfId="53" applyFont="1" applyFill="1" applyBorder="1" applyAlignment="1">
      <alignment horizontal="center" vertical="center"/>
      <protection/>
    </xf>
    <xf numFmtId="0" fontId="58" fillId="34" borderId="17" xfId="53" applyFont="1" applyFill="1" applyBorder="1" applyAlignment="1">
      <alignment horizontal="center" vertical="center" wrapText="1"/>
      <protection/>
    </xf>
    <xf numFmtId="0" fontId="58" fillId="0" borderId="30" xfId="53" applyFont="1" applyBorder="1" applyAlignment="1">
      <alignment horizontal="center" vertical="center"/>
      <protection/>
    </xf>
    <xf numFmtId="0" fontId="59" fillId="36" borderId="30" xfId="52" applyNumberFormat="1" applyFont="1" applyFill="1" applyBorder="1" applyAlignment="1">
      <alignment horizontal="center" vertical="center" wrapText="1"/>
      <protection/>
    </xf>
    <xf numFmtId="0" fontId="58" fillId="37" borderId="30" xfId="53" applyFont="1" applyFill="1" applyBorder="1" applyAlignment="1">
      <alignment vertical="center"/>
      <protection/>
    </xf>
    <xf numFmtId="0" fontId="58" fillId="0" borderId="31" xfId="53" applyFont="1" applyBorder="1" applyAlignment="1">
      <alignment horizontal="center" vertical="center"/>
      <protection/>
    </xf>
    <xf numFmtId="0" fontId="59" fillId="34" borderId="32" xfId="53" applyFont="1" applyFill="1" applyBorder="1" applyAlignment="1">
      <alignment horizontal="center" vertical="center"/>
      <protection/>
    </xf>
    <xf numFmtId="0" fontId="59" fillId="34" borderId="33" xfId="53" applyFont="1" applyFill="1" applyBorder="1" applyAlignment="1">
      <alignment horizontal="center" vertical="center"/>
      <protection/>
    </xf>
    <xf numFmtId="0" fontId="59" fillId="34" borderId="34" xfId="53" applyFont="1" applyFill="1" applyBorder="1" applyAlignment="1">
      <alignment horizontal="center" vertical="center"/>
      <protection/>
    </xf>
    <xf numFmtId="0" fontId="58" fillId="0" borderId="0" xfId="53" applyFont="1" applyAlignment="1">
      <alignment vertical="center"/>
      <protection/>
    </xf>
    <xf numFmtId="0" fontId="58" fillId="0" borderId="33" xfId="53" applyFont="1" applyBorder="1" applyAlignment="1">
      <alignment vertical="center"/>
      <protection/>
    </xf>
    <xf numFmtId="0" fontId="58" fillId="0" borderId="35" xfId="53" applyFont="1" applyBorder="1" applyAlignment="1">
      <alignment vertical="center"/>
      <protection/>
    </xf>
    <xf numFmtId="0" fontId="58" fillId="34" borderId="32" xfId="53" applyFont="1" applyFill="1" applyBorder="1" applyAlignment="1">
      <alignment horizontal="center" vertical="center" wrapText="1"/>
      <protection/>
    </xf>
    <xf numFmtId="0" fontId="58" fillId="34" borderId="0" xfId="53" applyFont="1" applyFill="1" applyBorder="1" applyAlignment="1">
      <alignment vertical="center"/>
      <protection/>
    </xf>
    <xf numFmtId="0" fontId="59" fillId="34" borderId="35" xfId="53" applyFont="1" applyFill="1" applyBorder="1" applyAlignment="1">
      <alignment horizontal="center" vertical="center"/>
      <protection/>
    </xf>
    <xf numFmtId="0" fontId="58" fillId="0" borderId="36" xfId="53" applyFont="1" applyFill="1" applyBorder="1" applyAlignment="1">
      <alignment horizontal="center" vertical="center" wrapText="1"/>
      <protection/>
    </xf>
    <xf numFmtId="0" fontId="58" fillId="0" borderId="0" xfId="53" applyFont="1" applyFill="1" applyBorder="1" applyAlignment="1">
      <alignment vertical="center"/>
      <protection/>
    </xf>
    <xf numFmtId="0" fontId="59" fillId="0" borderId="35" xfId="53" applyFont="1" applyFill="1" applyBorder="1" applyAlignment="1">
      <alignment horizontal="center" vertical="center"/>
      <protection/>
    </xf>
    <xf numFmtId="0" fontId="58" fillId="34" borderId="36" xfId="53" applyFont="1" applyFill="1" applyBorder="1" applyAlignment="1">
      <alignment horizontal="center" vertical="center" wrapText="1"/>
      <protection/>
    </xf>
    <xf numFmtId="0" fontId="58" fillId="34" borderId="34" xfId="53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 horizontal="left" vertical="center" wrapText="1"/>
    </xf>
    <xf numFmtId="0" fontId="58" fillId="37" borderId="15" xfId="53" applyFont="1" applyFill="1" applyBorder="1" applyAlignment="1">
      <alignment horizontal="center" vertical="center"/>
      <protection/>
    </xf>
    <xf numFmtId="0" fontId="58" fillId="0" borderId="16" xfId="53" applyFont="1" applyFill="1" applyBorder="1" applyAlignment="1">
      <alignment horizontal="left" vertical="center" wrapText="1"/>
      <protection/>
    </xf>
    <xf numFmtId="0" fontId="58" fillId="0" borderId="17" xfId="53" applyFont="1" applyFill="1" applyBorder="1" applyAlignment="1">
      <alignment horizontal="center" vertical="center" wrapText="1"/>
      <protection/>
    </xf>
    <xf numFmtId="0" fontId="58" fillId="0" borderId="30" xfId="53" applyFont="1" applyFill="1" applyBorder="1" applyAlignment="1">
      <alignment vertical="center"/>
      <protection/>
    </xf>
    <xf numFmtId="0" fontId="58" fillId="0" borderId="17" xfId="0" applyFont="1" applyFill="1" applyBorder="1" applyAlignment="1">
      <alignment vertical="center" wrapText="1"/>
    </xf>
    <xf numFmtId="0" fontId="59" fillId="0" borderId="22" xfId="53" applyFont="1" applyFill="1" applyBorder="1" applyAlignment="1">
      <alignment horizontal="center" vertical="center"/>
      <protection/>
    </xf>
    <xf numFmtId="0" fontId="58" fillId="0" borderId="30" xfId="53" applyFont="1" applyFill="1" applyBorder="1" applyAlignment="1">
      <alignment horizontal="left" vertical="center"/>
      <protection/>
    </xf>
    <xf numFmtId="0" fontId="58" fillId="0" borderId="10" xfId="53" applyFont="1" applyFill="1" applyBorder="1" applyAlignment="1">
      <alignment vertical="center"/>
      <protection/>
    </xf>
    <xf numFmtId="0" fontId="58" fillId="0" borderId="30" xfId="53" applyFont="1" applyFill="1" applyBorder="1" applyAlignment="1">
      <alignment horizontal="center" vertical="center"/>
      <protection/>
    </xf>
    <xf numFmtId="0" fontId="58" fillId="34" borderId="30" xfId="53" applyFont="1" applyFill="1" applyBorder="1" applyAlignment="1">
      <alignment horizontal="center" vertical="center"/>
      <protection/>
    </xf>
    <xf numFmtId="0" fontId="59" fillId="34" borderId="37" xfId="53" applyFont="1" applyFill="1" applyBorder="1" applyAlignment="1">
      <alignment horizontal="center" vertical="center"/>
      <protection/>
    </xf>
    <xf numFmtId="0" fontId="58" fillId="0" borderId="38" xfId="53" applyFont="1" applyFill="1" applyBorder="1" applyAlignment="1">
      <alignment horizontal="center" vertical="center"/>
      <protection/>
    </xf>
    <xf numFmtId="0" fontId="58" fillId="0" borderId="10" xfId="53" applyFont="1" applyFill="1" applyBorder="1" applyAlignment="1">
      <alignment horizontal="center" vertical="center"/>
      <protection/>
    </xf>
    <xf numFmtId="0" fontId="59" fillId="0" borderId="37" xfId="53" applyFont="1" applyFill="1" applyBorder="1" applyAlignment="1">
      <alignment horizontal="center" vertical="center"/>
      <protection/>
    </xf>
    <xf numFmtId="0" fontId="58" fillId="34" borderId="38" xfId="53" applyFont="1" applyFill="1" applyBorder="1" applyAlignment="1">
      <alignment horizontal="center" vertical="center"/>
      <protection/>
    </xf>
    <xf numFmtId="0" fontId="58" fillId="34" borderId="39" xfId="53" applyFont="1" applyFill="1" applyBorder="1" applyAlignment="1">
      <alignment horizontal="center" vertical="center"/>
      <protection/>
    </xf>
    <xf numFmtId="0" fontId="59" fillId="34" borderId="40" xfId="53" applyFont="1" applyFill="1" applyBorder="1" applyAlignment="1">
      <alignment horizontal="center" vertical="center"/>
      <protection/>
    </xf>
    <xf numFmtId="0" fontId="58" fillId="0" borderId="39" xfId="53" applyFont="1" applyFill="1" applyBorder="1" applyAlignment="1">
      <alignment horizontal="center" vertical="center"/>
      <protection/>
    </xf>
    <xf numFmtId="0" fontId="59" fillId="0" borderId="40" xfId="53" applyFont="1" applyFill="1" applyBorder="1" applyAlignment="1">
      <alignment horizontal="center" vertical="center"/>
      <protection/>
    </xf>
    <xf numFmtId="0" fontId="58" fillId="0" borderId="10" xfId="53" applyFont="1" applyFill="1" applyBorder="1" applyAlignment="1">
      <alignment horizontal="left" vertical="center"/>
      <protection/>
    </xf>
    <xf numFmtId="0" fontId="58" fillId="34" borderId="24" xfId="53" applyFont="1" applyFill="1" applyBorder="1" applyAlignment="1">
      <alignment horizontal="center" vertical="center" wrapText="1"/>
      <protection/>
    </xf>
    <xf numFmtId="0" fontId="59" fillId="34" borderId="37" xfId="53" applyFont="1" applyFill="1" applyBorder="1" applyAlignment="1">
      <alignment horizontal="center" vertical="center" wrapText="1"/>
      <protection/>
    </xf>
    <xf numFmtId="0" fontId="58" fillId="33" borderId="17" xfId="53" applyFont="1" applyFill="1" applyBorder="1" applyAlignment="1">
      <alignment horizontal="center" vertical="center"/>
      <protection/>
    </xf>
    <xf numFmtId="0" fontId="58" fillId="0" borderId="41" xfId="53" applyFont="1" applyFill="1" applyBorder="1" applyAlignment="1">
      <alignment horizontal="center" vertical="center"/>
      <protection/>
    </xf>
    <xf numFmtId="0" fontId="58" fillId="0" borderId="22" xfId="53" applyFont="1" applyFill="1" applyBorder="1" applyAlignment="1">
      <alignment horizontal="center" vertical="center" wrapText="1"/>
      <protection/>
    </xf>
    <xf numFmtId="0" fontId="59" fillId="0" borderId="37" xfId="53" applyFont="1" applyFill="1" applyBorder="1" applyAlignment="1">
      <alignment horizontal="center" vertical="center" wrapText="1"/>
      <protection/>
    </xf>
    <xf numFmtId="0" fontId="58" fillId="33" borderId="30" xfId="53" applyFont="1" applyFill="1" applyBorder="1" applyAlignment="1">
      <alignment horizontal="center" vertical="center"/>
      <protection/>
    </xf>
    <xf numFmtId="0" fontId="58" fillId="0" borderId="10" xfId="53" applyFont="1" applyFill="1" applyBorder="1" applyAlignment="1">
      <alignment horizontal="center" vertical="center" wrapText="1"/>
      <protection/>
    </xf>
    <xf numFmtId="0" fontId="58" fillId="34" borderId="41" xfId="53" applyFont="1" applyFill="1" applyBorder="1" applyAlignment="1">
      <alignment horizontal="center" vertical="center"/>
      <protection/>
    </xf>
    <xf numFmtId="0" fontId="58" fillId="34" borderId="39" xfId="53" applyFont="1" applyFill="1" applyBorder="1" applyAlignment="1">
      <alignment horizontal="center" vertical="center" wrapText="1"/>
      <protection/>
    </xf>
    <xf numFmtId="0" fontId="59" fillId="34" borderId="40" xfId="53" applyFont="1" applyFill="1" applyBorder="1" applyAlignment="1">
      <alignment horizontal="center" vertical="center" wrapText="1"/>
      <protection/>
    </xf>
    <xf numFmtId="0" fontId="58" fillId="0" borderId="39" xfId="53" applyFont="1" applyFill="1" applyBorder="1" applyAlignment="1">
      <alignment horizontal="center" vertical="center" wrapText="1"/>
      <protection/>
    </xf>
    <xf numFmtId="0" fontId="58" fillId="33" borderId="15" xfId="53" applyFont="1" applyFill="1" applyBorder="1" applyAlignment="1">
      <alignment horizontal="center" vertical="center"/>
      <protection/>
    </xf>
    <xf numFmtId="0" fontId="58" fillId="34" borderId="15" xfId="53" applyFont="1" applyFill="1" applyBorder="1" applyAlignment="1">
      <alignment horizontal="center" vertical="center"/>
      <protection/>
    </xf>
    <xf numFmtId="0" fontId="58" fillId="34" borderId="20" xfId="53" applyFont="1" applyFill="1" applyBorder="1" applyAlignment="1">
      <alignment horizontal="center" vertical="center"/>
      <protection/>
    </xf>
    <xf numFmtId="0" fontId="58" fillId="0" borderId="17" xfId="53" applyFont="1" applyFill="1" applyBorder="1" applyAlignment="1">
      <alignment vertical="center"/>
      <protection/>
    </xf>
    <xf numFmtId="0" fontId="58" fillId="33" borderId="22" xfId="53" applyFont="1" applyFill="1" applyBorder="1" applyAlignment="1">
      <alignment horizontal="center" vertical="center"/>
      <protection/>
    </xf>
    <xf numFmtId="0" fontId="59" fillId="33" borderId="26" xfId="53" applyFont="1" applyFill="1" applyBorder="1" applyAlignment="1">
      <alignment horizontal="center" vertical="center"/>
      <protection/>
    </xf>
    <xf numFmtId="0" fontId="58" fillId="34" borderId="26" xfId="53" applyFont="1" applyFill="1" applyBorder="1" applyAlignment="1">
      <alignment horizontal="center" vertical="center"/>
      <protection/>
    </xf>
    <xf numFmtId="0" fontId="58" fillId="33" borderId="23" xfId="53" applyFont="1" applyFill="1" applyBorder="1" applyAlignment="1">
      <alignment horizontal="center" vertical="center"/>
      <protection/>
    </xf>
    <xf numFmtId="0" fontId="58" fillId="33" borderId="24" xfId="53" applyFont="1" applyFill="1" applyBorder="1" applyAlignment="1">
      <alignment horizontal="center" vertical="center"/>
      <protection/>
    </xf>
    <xf numFmtId="0" fontId="59" fillId="33" borderId="25" xfId="53" applyFont="1" applyFill="1" applyBorder="1" applyAlignment="1">
      <alignment horizontal="center" vertical="center"/>
      <protection/>
    </xf>
    <xf numFmtId="0" fontId="59" fillId="0" borderId="23" xfId="53" applyFont="1" applyFill="1" applyBorder="1" applyAlignment="1">
      <alignment horizontal="center" vertical="center"/>
      <protection/>
    </xf>
    <xf numFmtId="0" fontId="58" fillId="0" borderId="23" xfId="53" applyFont="1" applyFill="1" applyBorder="1" applyAlignment="1">
      <alignment vertical="center"/>
      <protection/>
    </xf>
    <xf numFmtId="0" fontId="58" fillId="0" borderId="26" xfId="53" applyFont="1" applyFill="1" applyBorder="1" applyAlignment="1">
      <alignment horizontal="center" vertical="center"/>
      <protection/>
    </xf>
    <xf numFmtId="0" fontId="58" fillId="0" borderId="30" xfId="53" applyFont="1" applyFill="1" applyBorder="1" applyAlignment="1">
      <alignment vertical="center" wrapText="1"/>
      <protection/>
    </xf>
    <xf numFmtId="0" fontId="59" fillId="0" borderId="42" xfId="53" applyFont="1" applyFill="1" applyBorder="1" applyAlignment="1">
      <alignment horizontal="center" vertical="center" wrapText="1"/>
      <protection/>
    </xf>
    <xf numFmtId="0" fontId="59" fillId="0" borderId="43" xfId="53" applyFont="1" applyFill="1" applyBorder="1" applyAlignment="1">
      <alignment horizontal="center" vertical="center" wrapText="1"/>
      <protection/>
    </xf>
    <xf numFmtId="0" fontId="58" fillId="0" borderId="44" xfId="53" applyFont="1" applyFill="1" applyBorder="1" applyAlignment="1">
      <alignment horizontal="left" vertical="center"/>
      <protection/>
    </xf>
    <xf numFmtId="0" fontId="58" fillId="0" borderId="16" xfId="53" applyFont="1" applyBorder="1" applyAlignment="1">
      <alignment vertical="center" wrapText="1"/>
      <protection/>
    </xf>
    <xf numFmtId="0" fontId="63" fillId="37" borderId="17" xfId="53" applyFont="1" applyFill="1" applyBorder="1" applyAlignment="1">
      <alignment vertical="center"/>
      <protection/>
    </xf>
    <xf numFmtId="0" fontId="58" fillId="0" borderId="18" xfId="53" applyFont="1" applyBorder="1" applyAlignment="1">
      <alignment horizontal="center" vertical="center"/>
      <protection/>
    </xf>
    <xf numFmtId="0" fontId="58" fillId="0" borderId="16" xfId="53" applyFont="1" applyBorder="1" applyAlignment="1">
      <alignment horizontal="center" vertical="center"/>
      <protection/>
    </xf>
    <xf numFmtId="0" fontId="59" fillId="0" borderId="21" xfId="53" applyFont="1" applyBorder="1" applyAlignment="1">
      <alignment horizontal="center" vertical="center"/>
      <protection/>
    </xf>
    <xf numFmtId="0" fontId="58" fillId="0" borderId="19" xfId="53" applyFont="1" applyBorder="1" applyAlignment="1">
      <alignment horizontal="center" vertical="center"/>
      <protection/>
    </xf>
    <xf numFmtId="0" fontId="59" fillId="0" borderId="20" xfId="53" applyFont="1" applyBorder="1" applyAlignment="1">
      <alignment horizontal="center" vertical="center"/>
      <protection/>
    </xf>
    <xf numFmtId="0" fontId="58" fillId="0" borderId="27" xfId="53" applyFont="1" applyFill="1" applyBorder="1" applyAlignment="1">
      <alignment horizontal="left" vertical="center"/>
      <protection/>
    </xf>
    <xf numFmtId="0" fontId="58" fillId="0" borderId="15" xfId="53" applyFont="1" applyBorder="1" applyAlignment="1">
      <alignment horizontal="center" vertical="center"/>
      <protection/>
    </xf>
    <xf numFmtId="0" fontId="59" fillId="35" borderId="15" xfId="53" applyFont="1" applyFill="1" applyBorder="1" applyAlignment="1">
      <alignment horizontal="center" vertical="center" wrapText="1"/>
      <protection/>
    </xf>
    <xf numFmtId="0" fontId="63" fillId="37" borderId="15" xfId="53" applyFont="1" applyFill="1" applyBorder="1" applyAlignment="1">
      <alignment vertical="center"/>
      <protection/>
    </xf>
    <xf numFmtId="0" fontId="63" fillId="0" borderId="0" xfId="53" applyFont="1" applyBorder="1" applyAlignment="1">
      <alignment vertical="center"/>
      <protection/>
    </xf>
    <xf numFmtId="0" fontId="58" fillId="0" borderId="45" xfId="53" applyFont="1" applyFill="1" applyBorder="1" applyAlignment="1">
      <alignment horizontal="left" vertical="center"/>
      <protection/>
    </xf>
    <xf numFmtId="0" fontId="59" fillId="35" borderId="30" xfId="53" applyFont="1" applyFill="1" applyBorder="1" applyAlignment="1">
      <alignment horizontal="center" vertical="center" wrapText="1"/>
      <protection/>
    </xf>
    <xf numFmtId="0" fontId="63" fillId="37" borderId="30" xfId="53" applyFont="1" applyFill="1" applyBorder="1" applyAlignment="1">
      <alignment vertical="center"/>
      <protection/>
    </xf>
    <xf numFmtId="0" fontId="58" fillId="0" borderId="38" xfId="53" applyFont="1" applyBorder="1" applyAlignment="1">
      <alignment horizontal="center" vertical="center"/>
      <protection/>
    </xf>
    <xf numFmtId="0" fontId="58" fillId="0" borderId="10" xfId="53" applyFont="1" applyBorder="1" applyAlignment="1">
      <alignment horizontal="center" vertical="center"/>
      <protection/>
    </xf>
    <xf numFmtId="0" fontId="59" fillId="0" borderId="37" xfId="53" applyFont="1" applyBorder="1" applyAlignment="1">
      <alignment horizontal="center" vertical="center"/>
      <protection/>
    </xf>
    <xf numFmtId="0" fontId="58" fillId="34" borderId="40" xfId="53" applyFont="1" applyFill="1" applyBorder="1" applyAlignment="1">
      <alignment horizontal="center" vertical="center"/>
      <protection/>
    </xf>
    <xf numFmtId="0" fontId="59" fillId="0" borderId="38" xfId="53" applyFont="1" applyBorder="1" applyAlignment="1">
      <alignment horizontal="center" vertical="center"/>
      <protection/>
    </xf>
    <xf numFmtId="0" fontId="58" fillId="0" borderId="39" xfId="53" applyFont="1" applyBorder="1" applyAlignment="1">
      <alignment horizontal="center" vertical="center"/>
      <protection/>
    </xf>
    <xf numFmtId="0" fontId="58" fillId="0" borderId="27" xfId="53" applyFont="1" applyFill="1" applyBorder="1" applyAlignment="1">
      <alignment vertical="center" wrapText="1"/>
      <protection/>
    </xf>
    <xf numFmtId="0" fontId="59" fillId="0" borderId="23" xfId="53" applyFont="1" applyBorder="1" applyAlignment="1">
      <alignment horizontal="center" vertical="center"/>
      <protection/>
    </xf>
    <xf numFmtId="0" fontId="59" fillId="0" borderId="29" xfId="53" applyFont="1" applyFill="1" applyBorder="1" applyAlignment="1">
      <alignment horizontal="center" vertical="center"/>
      <protection/>
    </xf>
    <xf numFmtId="0" fontId="58" fillId="0" borderId="46" xfId="53" applyFont="1" applyFill="1" applyBorder="1" applyAlignment="1">
      <alignment horizontal="left" vertical="center"/>
      <protection/>
    </xf>
    <xf numFmtId="0" fontId="58" fillId="0" borderId="47" xfId="53" applyFont="1" applyFill="1" applyBorder="1" applyAlignment="1">
      <alignment vertical="center" wrapText="1"/>
      <protection/>
    </xf>
    <xf numFmtId="0" fontId="58" fillId="0" borderId="46" xfId="53" applyFont="1" applyBorder="1" applyAlignment="1">
      <alignment horizontal="center" vertical="center"/>
      <protection/>
    </xf>
    <xf numFmtId="0" fontId="59" fillId="36" borderId="31" xfId="52" applyNumberFormat="1" applyFont="1" applyFill="1" applyBorder="1" applyAlignment="1">
      <alignment horizontal="center" vertical="center" wrapText="1"/>
      <protection/>
    </xf>
    <xf numFmtId="0" fontId="58" fillId="37" borderId="46" xfId="53" applyFont="1" applyFill="1" applyBorder="1" applyAlignment="1">
      <alignment horizontal="center" vertical="center"/>
      <protection/>
    </xf>
    <xf numFmtId="0" fontId="63" fillId="37" borderId="46" xfId="53" applyFont="1" applyFill="1" applyBorder="1" applyAlignment="1">
      <alignment vertical="center"/>
      <protection/>
    </xf>
    <xf numFmtId="0" fontId="58" fillId="34" borderId="48" xfId="53" applyFont="1" applyFill="1" applyBorder="1" applyAlignment="1">
      <alignment horizontal="center" vertical="center"/>
      <protection/>
    </xf>
    <xf numFmtId="0" fontId="58" fillId="34" borderId="49" xfId="53" applyFont="1" applyFill="1" applyBorder="1" applyAlignment="1">
      <alignment horizontal="center" vertical="center"/>
      <protection/>
    </xf>
    <xf numFmtId="0" fontId="59" fillId="34" borderId="50" xfId="53" applyFont="1" applyFill="1" applyBorder="1" applyAlignment="1">
      <alignment horizontal="center" vertical="center"/>
      <protection/>
    </xf>
    <xf numFmtId="0" fontId="58" fillId="0" borderId="48" xfId="53" applyFont="1" applyBorder="1" applyAlignment="1">
      <alignment horizontal="center" vertical="center"/>
      <protection/>
    </xf>
    <xf numFmtId="0" fontId="58" fillId="0" borderId="49" xfId="53" applyFont="1" applyBorder="1" applyAlignment="1">
      <alignment horizontal="center" vertical="center"/>
      <protection/>
    </xf>
    <xf numFmtId="0" fontId="59" fillId="0" borderId="50" xfId="53" applyFont="1" applyBorder="1" applyAlignment="1">
      <alignment horizontal="center" vertical="center"/>
      <protection/>
    </xf>
    <xf numFmtId="0" fontId="58" fillId="34" borderId="50" xfId="53" applyFont="1" applyFill="1" applyBorder="1" applyAlignment="1">
      <alignment horizontal="center" vertical="center"/>
      <protection/>
    </xf>
    <xf numFmtId="0" fontId="59" fillId="0" borderId="48" xfId="53" applyFont="1" applyBorder="1" applyAlignment="1">
      <alignment horizontal="center" vertical="center"/>
      <protection/>
    </xf>
    <xf numFmtId="0" fontId="59" fillId="0" borderId="51" xfId="53" applyFont="1" applyFill="1" applyBorder="1" applyAlignment="1">
      <alignment horizontal="center" vertical="center"/>
      <protection/>
    </xf>
    <xf numFmtId="0" fontId="58" fillId="0" borderId="52" xfId="53" applyFont="1" applyFill="1" applyBorder="1" applyAlignment="1">
      <alignment vertical="center"/>
      <protection/>
    </xf>
    <xf numFmtId="0" fontId="58" fillId="0" borderId="53" xfId="53" applyFont="1" applyFill="1" applyBorder="1" applyAlignment="1">
      <alignment vertical="center"/>
      <protection/>
    </xf>
    <xf numFmtId="0" fontId="59" fillId="0" borderId="53" xfId="53" applyFont="1" applyFill="1" applyBorder="1" applyAlignment="1">
      <alignment horizontal="right" vertical="center"/>
      <protection/>
    </xf>
    <xf numFmtId="0" fontId="58" fillId="0" borderId="54" xfId="53" applyFont="1" applyFill="1" applyBorder="1" applyAlignment="1">
      <alignment horizontal="center" vertical="center" wrapText="1"/>
      <protection/>
    </xf>
    <xf numFmtId="0" fontId="59" fillId="0" borderId="54" xfId="53" applyFont="1" applyFill="1" applyBorder="1" applyAlignment="1">
      <alignment horizontal="center" vertical="center" wrapText="1"/>
      <protection/>
    </xf>
    <xf numFmtId="0" fontId="59" fillId="0" borderId="55" xfId="53" applyFont="1" applyFill="1" applyBorder="1" applyAlignment="1">
      <alignment horizontal="center" vertical="center" wrapText="1"/>
      <protection/>
    </xf>
    <xf numFmtId="0" fontId="59" fillId="0" borderId="56" xfId="53" applyFont="1" applyFill="1" applyBorder="1" applyAlignment="1">
      <alignment horizontal="center" vertical="center" wrapText="1"/>
      <protection/>
    </xf>
    <xf numFmtId="0" fontId="59" fillId="0" borderId="57" xfId="53" applyFont="1" applyFill="1" applyBorder="1" applyAlignment="1">
      <alignment horizontal="center" vertical="center" wrapText="1"/>
      <protection/>
    </xf>
    <xf numFmtId="0" fontId="58" fillId="0" borderId="0" xfId="53" applyFont="1" applyFill="1" applyBorder="1" applyAlignment="1">
      <alignment horizontal="left" vertical="center"/>
      <protection/>
    </xf>
    <xf numFmtId="0" fontId="58" fillId="37" borderId="31" xfId="53" applyFont="1" applyFill="1" applyBorder="1" applyAlignment="1">
      <alignment vertical="center"/>
      <protection/>
    </xf>
    <xf numFmtId="0" fontId="58" fillId="34" borderId="32" xfId="53" applyFont="1" applyFill="1" applyBorder="1" applyAlignment="1">
      <alignment horizontal="center" vertical="center"/>
      <protection/>
    </xf>
    <xf numFmtId="0" fontId="58" fillId="34" borderId="28" xfId="53" applyFont="1" applyFill="1" applyBorder="1" applyAlignment="1">
      <alignment horizontal="center" vertical="center"/>
      <protection/>
    </xf>
    <xf numFmtId="0" fontId="59" fillId="34" borderId="58" xfId="53" applyFont="1" applyFill="1" applyBorder="1" applyAlignment="1">
      <alignment horizontal="center" vertical="center"/>
      <protection/>
    </xf>
    <xf numFmtId="0" fontId="58" fillId="0" borderId="32" xfId="53" applyFont="1" applyBorder="1" applyAlignment="1">
      <alignment horizontal="center" vertical="center"/>
      <protection/>
    </xf>
    <xf numFmtId="0" fontId="58" fillId="0" borderId="28" xfId="53" applyFont="1" applyBorder="1" applyAlignment="1">
      <alignment horizontal="center" vertical="center"/>
      <protection/>
    </xf>
    <xf numFmtId="0" fontId="59" fillId="0" borderId="58" xfId="53" applyFont="1" applyBorder="1" applyAlignment="1">
      <alignment horizontal="center" vertical="center"/>
      <protection/>
    </xf>
    <xf numFmtId="0" fontId="59" fillId="38" borderId="23" xfId="53" applyFont="1" applyFill="1" applyBorder="1" applyAlignment="1">
      <alignment horizontal="center" vertical="center"/>
      <protection/>
    </xf>
    <xf numFmtId="0" fontId="59" fillId="38" borderId="17" xfId="53" applyFont="1" applyFill="1" applyBorder="1" applyAlignment="1">
      <alignment horizontal="center" vertical="center"/>
      <protection/>
    </xf>
    <xf numFmtId="0" fontId="59" fillId="39" borderId="17" xfId="53" applyFont="1" applyFill="1" applyBorder="1" applyAlignment="1">
      <alignment horizontal="center" vertical="center" wrapText="1"/>
      <protection/>
    </xf>
    <xf numFmtId="0" fontId="59" fillId="39" borderId="15" xfId="52" applyNumberFormat="1" applyFont="1" applyFill="1" applyBorder="1" applyAlignment="1">
      <alignment horizontal="center" vertical="center" wrapText="1"/>
      <protection/>
    </xf>
    <xf numFmtId="0" fontId="59" fillId="39" borderId="30" xfId="52" applyNumberFormat="1" applyFont="1" applyFill="1" applyBorder="1" applyAlignment="1">
      <alignment horizontal="center" vertical="center" wrapText="1"/>
      <protection/>
    </xf>
    <xf numFmtId="0" fontId="59" fillId="39" borderId="17" xfId="52" applyNumberFormat="1" applyFont="1" applyFill="1" applyBorder="1" applyAlignment="1">
      <alignment horizontal="center" vertical="center" wrapText="1"/>
      <protection/>
    </xf>
    <xf numFmtId="0" fontId="58" fillId="40" borderId="30" xfId="53" applyFont="1" applyFill="1" applyBorder="1" applyAlignment="1">
      <alignment horizontal="center" vertical="center" wrapText="1"/>
      <protection/>
    </xf>
    <xf numFmtId="0" fontId="58" fillId="40" borderId="30" xfId="53" applyFont="1" applyFill="1" applyBorder="1" applyAlignment="1">
      <alignment horizontal="center" vertical="center"/>
      <protection/>
    </xf>
    <xf numFmtId="0" fontId="63" fillId="37" borderId="17" xfId="53" applyFont="1" applyFill="1" applyBorder="1" applyAlignment="1">
      <alignment horizontal="center" vertical="center"/>
      <protection/>
    </xf>
    <xf numFmtId="0" fontId="58" fillId="34" borderId="59" xfId="53" applyFont="1" applyFill="1" applyBorder="1" applyAlignment="1">
      <alignment horizontal="center" vertical="center"/>
      <protection/>
    </xf>
    <xf numFmtId="0" fontId="64" fillId="0" borderId="25" xfId="0" applyFont="1" applyBorder="1" applyAlignment="1">
      <alignment horizontal="center" vertical="center"/>
    </xf>
    <xf numFmtId="0" fontId="58" fillId="0" borderId="39" xfId="53" applyFont="1" applyFill="1" applyBorder="1" applyAlignment="1">
      <alignment horizontal="center" vertical="center"/>
      <protection/>
    </xf>
    <xf numFmtId="0" fontId="64" fillId="0" borderId="19" xfId="0" applyFont="1" applyBorder="1" applyAlignment="1">
      <alignment vertical="center"/>
    </xf>
    <xf numFmtId="0" fontId="59" fillId="0" borderId="37" xfId="53" applyFont="1" applyFill="1" applyBorder="1" applyAlignment="1">
      <alignment horizontal="center" vertical="center"/>
      <protection/>
    </xf>
    <xf numFmtId="0" fontId="64" fillId="0" borderId="21" xfId="0" applyFont="1" applyBorder="1" applyAlignment="1">
      <alignment horizontal="center" vertical="center"/>
    </xf>
    <xf numFmtId="49" fontId="58" fillId="0" borderId="27" xfId="53" applyNumberFormat="1" applyFont="1" applyFill="1" applyBorder="1" applyAlignment="1">
      <alignment horizontal="center" vertical="center"/>
      <protection/>
    </xf>
    <xf numFmtId="0" fontId="58" fillId="0" borderId="41" xfId="53" applyFont="1" applyFill="1" applyBorder="1" applyAlignment="1">
      <alignment horizontal="center" vertical="center"/>
      <protection/>
    </xf>
    <xf numFmtId="0" fontId="64" fillId="0" borderId="60" xfId="0" applyFont="1" applyBorder="1" applyAlignment="1">
      <alignment horizontal="center" vertical="center"/>
    </xf>
    <xf numFmtId="49" fontId="59" fillId="41" borderId="22" xfId="53" applyNumberFormat="1" applyFont="1" applyFill="1" applyBorder="1" applyAlignment="1">
      <alignment horizontal="center" vertical="center"/>
      <protection/>
    </xf>
    <xf numFmtId="0" fontId="64" fillId="0" borderId="27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58" fillId="34" borderId="38" xfId="53" applyFont="1" applyFill="1" applyBorder="1" applyAlignment="1">
      <alignment horizontal="center" vertical="center" wrapText="1"/>
      <protection/>
    </xf>
    <xf numFmtId="0" fontId="58" fillId="34" borderId="32" xfId="53" applyFont="1" applyFill="1" applyBorder="1" applyAlignment="1">
      <alignment horizontal="center" vertical="center" wrapText="1"/>
      <protection/>
    </xf>
    <xf numFmtId="0" fontId="58" fillId="34" borderId="39" xfId="53" applyFont="1" applyFill="1" applyBorder="1" applyAlignment="1">
      <alignment horizontal="center" vertical="center"/>
      <protection/>
    </xf>
    <xf numFmtId="0" fontId="58" fillId="34" borderId="33" xfId="53" applyFont="1" applyFill="1" applyBorder="1" applyAlignment="1">
      <alignment horizontal="center" vertical="center"/>
      <protection/>
    </xf>
    <xf numFmtId="0" fontId="59" fillId="34" borderId="40" xfId="53" applyFont="1" applyFill="1" applyBorder="1" applyAlignment="1">
      <alignment horizontal="center" vertical="center"/>
      <protection/>
    </xf>
    <xf numFmtId="0" fontId="59" fillId="34" borderId="34" xfId="53" applyFont="1" applyFill="1" applyBorder="1" applyAlignment="1">
      <alignment horizontal="center" vertical="center"/>
      <protection/>
    </xf>
    <xf numFmtId="0" fontId="58" fillId="37" borderId="17" xfId="53" applyFont="1" applyFill="1" applyBorder="1" applyAlignment="1">
      <alignment horizontal="center" textRotation="90"/>
      <protection/>
    </xf>
    <xf numFmtId="0" fontId="58" fillId="37" borderId="30" xfId="53" applyFont="1" applyFill="1" applyBorder="1" applyAlignment="1">
      <alignment horizontal="center" vertical="center"/>
      <protection/>
    </xf>
    <xf numFmtId="0" fontId="58" fillId="37" borderId="15" xfId="53" applyFont="1" applyFill="1" applyBorder="1" applyAlignment="1">
      <alignment horizontal="center" vertical="center"/>
      <protection/>
    </xf>
    <xf numFmtId="0" fontId="58" fillId="0" borderId="30" xfId="53" applyFont="1" applyFill="1" applyBorder="1" applyAlignment="1">
      <alignment horizontal="center" vertical="center"/>
      <protection/>
    </xf>
    <xf numFmtId="0" fontId="58" fillId="0" borderId="15" xfId="53" applyFont="1" applyFill="1" applyBorder="1" applyAlignment="1">
      <alignment horizontal="center" vertical="center"/>
      <protection/>
    </xf>
    <xf numFmtId="0" fontId="58" fillId="0" borderId="17" xfId="53" applyFont="1" applyFill="1" applyBorder="1" applyAlignment="1">
      <alignment horizontal="center" textRotation="90"/>
      <protection/>
    </xf>
    <xf numFmtId="0" fontId="58" fillId="0" borderId="17" xfId="53" applyFont="1" applyFill="1" applyBorder="1" applyAlignment="1">
      <alignment horizontal="center" textRotation="90" wrapText="1"/>
      <protection/>
    </xf>
    <xf numFmtId="0" fontId="58" fillId="37" borderId="30" xfId="53" applyFont="1" applyFill="1" applyBorder="1" applyAlignment="1">
      <alignment horizontal="center" textRotation="90"/>
      <protection/>
    </xf>
    <xf numFmtId="0" fontId="58" fillId="37" borderId="15" xfId="53" applyFont="1" applyFill="1" applyBorder="1" applyAlignment="1">
      <alignment horizontal="center" textRotation="90"/>
      <protection/>
    </xf>
    <xf numFmtId="0" fontId="59" fillId="36" borderId="30" xfId="52" applyNumberFormat="1" applyFont="1" applyFill="1" applyBorder="1" applyAlignment="1">
      <alignment horizontal="center" vertical="center" wrapText="1"/>
      <protection/>
    </xf>
    <xf numFmtId="0" fontId="59" fillId="36" borderId="15" xfId="52" applyNumberFormat="1" applyFont="1" applyFill="1" applyBorder="1" applyAlignment="1">
      <alignment horizontal="center" vertical="center" wrapText="1"/>
      <protection/>
    </xf>
    <xf numFmtId="0" fontId="58" fillId="37" borderId="30" xfId="53" applyFont="1" applyFill="1" applyBorder="1" applyAlignment="1">
      <alignment horizontal="center" vertical="center" wrapText="1"/>
      <protection/>
    </xf>
    <xf numFmtId="0" fontId="58" fillId="37" borderId="15" xfId="53" applyFont="1" applyFill="1" applyBorder="1" applyAlignment="1">
      <alignment horizontal="center" vertical="center" wrapText="1"/>
      <protection/>
    </xf>
    <xf numFmtId="0" fontId="58" fillId="35" borderId="17" xfId="53" applyFont="1" applyFill="1" applyBorder="1" applyAlignment="1">
      <alignment horizontal="center" vertical="center" textRotation="90"/>
      <protection/>
    </xf>
    <xf numFmtId="0" fontId="58" fillId="37" borderId="30" xfId="53" applyFont="1" applyFill="1" applyBorder="1" applyAlignment="1">
      <alignment horizontal="center" textRotation="90" wrapText="1"/>
      <protection/>
    </xf>
    <xf numFmtId="0" fontId="58" fillId="37" borderId="15" xfId="53" applyFont="1" applyFill="1" applyBorder="1" applyAlignment="1">
      <alignment horizontal="center" textRotation="90" wrapText="1"/>
      <protection/>
    </xf>
    <xf numFmtId="0" fontId="58" fillId="37" borderId="30" xfId="53" applyFont="1" applyFill="1" applyBorder="1" applyAlignment="1">
      <alignment horizontal="center" textRotation="90" wrapText="1" shrinkToFit="1"/>
      <protection/>
    </xf>
    <xf numFmtId="0" fontId="58" fillId="37" borderId="15" xfId="53" applyFont="1" applyFill="1" applyBorder="1" applyAlignment="1">
      <alignment horizontal="center" textRotation="90" wrapText="1" shrinkToFit="1"/>
      <protection/>
    </xf>
    <xf numFmtId="0" fontId="58" fillId="0" borderId="17" xfId="53" applyFont="1" applyFill="1" applyBorder="1" applyAlignment="1">
      <alignment horizontal="center" textRotation="90" wrapText="1" shrinkToFit="1"/>
      <protection/>
    </xf>
    <xf numFmtId="0" fontId="58" fillId="35" borderId="17" xfId="53" applyFont="1" applyFill="1" applyBorder="1" applyAlignment="1">
      <alignment horizontal="center" vertical="center" textRotation="90" wrapText="1"/>
      <protection/>
    </xf>
    <xf numFmtId="0" fontId="60" fillId="35" borderId="17" xfId="53" applyFont="1" applyFill="1" applyBorder="1" applyAlignment="1">
      <alignment horizontal="center" vertical="center" textRotation="90" wrapText="1"/>
      <protection/>
    </xf>
    <xf numFmtId="0" fontId="60" fillId="35" borderId="17" xfId="53" applyFont="1" applyFill="1" applyBorder="1" applyAlignment="1">
      <alignment horizontal="center" vertical="center" textRotation="90"/>
      <protection/>
    </xf>
    <xf numFmtId="0" fontId="59" fillId="0" borderId="17" xfId="52" applyNumberFormat="1" applyFont="1" applyBorder="1" applyAlignment="1">
      <alignment horizontal="center" vertical="center" wrapText="1"/>
      <protection/>
    </xf>
    <xf numFmtId="0" fontId="59" fillId="0" borderId="22" xfId="52" applyNumberFormat="1" applyFont="1" applyBorder="1" applyAlignment="1">
      <alignment horizontal="center" vertical="center" wrapText="1"/>
      <protection/>
    </xf>
    <xf numFmtId="0" fontId="58" fillId="0" borderId="22" xfId="53" applyFont="1" applyFill="1" applyBorder="1" applyAlignment="1">
      <alignment horizontal="center" textRotation="90"/>
      <protection/>
    </xf>
    <xf numFmtId="0" fontId="58" fillId="37" borderId="17" xfId="53" applyFont="1" applyFill="1" applyBorder="1" applyAlignment="1">
      <alignment horizontal="center" textRotation="90" wrapText="1"/>
      <protection/>
    </xf>
    <xf numFmtId="0" fontId="58" fillId="0" borderId="17" xfId="53" applyFont="1" applyFill="1" applyBorder="1" applyAlignment="1">
      <alignment horizontal="center" vertical="center" wrapText="1"/>
      <protection/>
    </xf>
    <xf numFmtId="0" fontId="59" fillId="35" borderId="30" xfId="53" applyFont="1" applyFill="1" applyBorder="1" applyAlignment="1">
      <alignment horizontal="center" vertical="center" wrapText="1"/>
      <protection/>
    </xf>
    <xf numFmtId="0" fontId="59" fillId="35" borderId="15" xfId="53" applyFont="1" applyFill="1" applyBorder="1" applyAlignment="1">
      <alignment horizontal="center" vertical="center" wrapText="1"/>
      <protection/>
    </xf>
    <xf numFmtId="0" fontId="58" fillId="37" borderId="17" xfId="53" applyFont="1" applyFill="1" applyBorder="1" applyAlignment="1">
      <alignment horizontal="center" vertical="center" wrapText="1"/>
      <protection/>
    </xf>
    <xf numFmtId="0" fontId="58" fillId="0" borderId="31" xfId="53" applyFont="1" applyFill="1" applyBorder="1" applyAlignment="1">
      <alignment horizontal="center" vertical="center"/>
      <protection/>
    </xf>
    <xf numFmtId="0" fontId="58" fillId="37" borderId="17" xfId="53" applyFont="1" applyFill="1" applyBorder="1" applyAlignment="1">
      <alignment horizontal="center" vertical="center"/>
      <protection/>
    </xf>
    <xf numFmtId="0" fontId="58" fillId="0" borderId="52" xfId="53" applyFont="1" applyFill="1" applyBorder="1" applyAlignment="1">
      <alignment horizontal="center" vertical="center"/>
      <protection/>
    </xf>
    <xf numFmtId="0" fontId="58" fillId="0" borderId="53" xfId="53" applyFont="1" applyFill="1" applyBorder="1" applyAlignment="1">
      <alignment horizontal="center" vertical="center"/>
      <protection/>
    </xf>
    <xf numFmtId="0" fontId="58" fillId="0" borderId="61" xfId="53" applyFont="1" applyFill="1" applyBorder="1" applyAlignment="1">
      <alignment horizontal="center" vertical="center"/>
      <protection/>
    </xf>
    <xf numFmtId="0" fontId="58" fillId="34" borderId="52" xfId="53" applyFont="1" applyFill="1" applyBorder="1" applyAlignment="1">
      <alignment horizontal="center" vertical="center"/>
      <protection/>
    </xf>
    <xf numFmtId="0" fontId="58" fillId="34" borderId="53" xfId="53" applyFont="1" applyFill="1" applyBorder="1" applyAlignment="1">
      <alignment horizontal="center" vertical="center"/>
      <protection/>
    </xf>
    <xf numFmtId="0" fontId="58" fillId="34" borderId="61" xfId="53" applyFont="1" applyFill="1" applyBorder="1" applyAlignment="1">
      <alignment horizontal="center" vertical="center"/>
      <protection/>
    </xf>
    <xf numFmtId="49" fontId="59" fillId="41" borderId="16" xfId="53" applyNumberFormat="1" applyFont="1" applyFill="1" applyBorder="1" applyAlignment="1">
      <alignment horizontal="center" vertical="center"/>
      <protection/>
    </xf>
    <xf numFmtId="0" fontId="64" fillId="0" borderId="44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58" fillId="0" borderId="30" xfId="53" applyFont="1" applyFill="1" applyBorder="1" applyAlignment="1">
      <alignment horizontal="center" vertical="center" textRotation="90" wrapText="1"/>
      <protection/>
    </xf>
    <xf numFmtId="0" fontId="58" fillId="0" borderId="31" xfId="53" applyFont="1" applyFill="1" applyBorder="1" applyAlignment="1">
      <alignment horizontal="center" vertical="center" textRotation="90"/>
      <protection/>
    </xf>
    <xf numFmtId="0" fontId="58" fillId="0" borderId="15" xfId="53" applyFont="1" applyFill="1" applyBorder="1" applyAlignment="1">
      <alignment horizontal="center" vertical="center" textRotation="90"/>
      <protection/>
    </xf>
    <xf numFmtId="0" fontId="58" fillId="0" borderId="30" xfId="53" applyFont="1" applyFill="1" applyBorder="1" applyAlignment="1">
      <alignment horizontal="center" vertical="center" wrapText="1"/>
      <protection/>
    </xf>
    <xf numFmtId="0" fontId="58" fillId="0" borderId="31" xfId="53" applyFont="1" applyFill="1" applyBorder="1" applyAlignment="1">
      <alignment horizontal="center" vertical="center" wrapText="1"/>
      <protection/>
    </xf>
    <xf numFmtId="0" fontId="58" fillId="0" borderId="15" xfId="53" applyFont="1" applyFill="1" applyBorder="1" applyAlignment="1">
      <alignment horizontal="center" vertical="center" wrapText="1"/>
      <protection/>
    </xf>
    <xf numFmtId="0" fontId="59" fillId="0" borderId="42" xfId="53" applyFont="1" applyFill="1" applyBorder="1" applyAlignment="1">
      <alignment horizontal="center" vertical="center" wrapText="1"/>
      <protection/>
    </xf>
    <xf numFmtId="0" fontId="64" fillId="0" borderId="46" xfId="0" applyFont="1" applyBorder="1" applyAlignment="1">
      <alignment horizontal="center" vertical="center" wrapText="1"/>
    </xf>
    <xf numFmtId="0" fontId="59" fillId="0" borderId="62" xfId="53" applyFont="1" applyFill="1" applyBorder="1" applyAlignment="1">
      <alignment horizontal="center" vertical="center" wrapText="1"/>
      <protection/>
    </xf>
    <xf numFmtId="0" fontId="64" fillId="0" borderId="47" xfId="0" applyFont="1" applyBorder="1" applyAlignment="1">
      <alignment horizontal="center" vertical="center" wrapText="1"/>
    </xf>
    <xf numFmtId="0" fontId="59" fillId="0" borderId="63" xfId="53" applyFont="1" applyFill="1" applyBorder="1" applyAlignment="1">
      <alignment horizontal="center" vertical="center" wrapText="1"/>
      <protection/>
    </xf>
    <xf numFmtId="0" fontId="59" fillId="0" borderId="64" xfId="53" applyFont="1" applyFill="1" applyBorder="1" applyAlignment="1">
      <alignment horizontal="center" vertical="center" wrapText="1"/>
      <protection/>
    </xf>
    <xf numFmtId="0" fontId="59" fillId="0" borderId="65" xfId="53" applyFont="1" applyFill="1" applyBorder="1" applyAlignment="1">
      <alignment horizontal="center" vertical="center" wrapText="1"/>
      <protection/>
    </xf>
    <xf numFmtId="49" fontId="58" fillId="0" borderId="10" xfId="53" applyNumberFormat="1" applyFont="1" applyFill="1" applyBorder="1" applyAlignment="1">
      <alignment horizontal="center" vertical="center" wrapText="1"/>
      <protection/>
    </xf>
    <xf numFmtId="0" fontId="64" fillId="0" borderId="38" xfId="0" applyFont="1" applyBorder="1" applyAlignment="1">
      <alignment horizontal="center" vertical="center" wrapText="1"/>
    </xf>
    <xf numFmtId="49" fontId="58" fillId="0" borderId="28" xfId="53" applyNumberFormat="1" applyFont="1" applyFill="1" applyBorder="1" applyAlignment="1">
      <alignment horizontal="center" vertical="center" wrapText="1"/>
      <protection/>
    </xf>
    <xf numFmtId="0" fontId="64" fillId="0" borderId="32" xfId="0" applyFont="1" applyBorder="1" applyAlignment="1">
      <alignment horizontal="center" vertical="center" wrapText="1"/>
    </xf>
    <xf numFmtId="49" fontId="58" fillId="0" borderId="16" xfId="53" applyNumberFormat="1" applyFont="1" applyFill="1" applyBorder="1" applyAlignment="1">
      <alignment horizontal="center" vertical="center" wrapText="1"/>
      <protection/>
    </xf>
    <xf numFmtId="0" fontId="64" fillId="0" borderId="18" xfId="0" applyFont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textRotation="90" wrapText="1"/>
    </xf>
    <xf numFmtId="0" fontId="65" fillId="0" borderId="31" xfId="0" applyFont="1" applyFill="1" applyBorder="1" applyAlignment="1">
      <alignment horizontal="center" vertical="center" textRotation="90" wrapText="1"/>
    </xf>
    <xf numFmtId="0" fontId="59" fillId="0" borderId="52" xfId="53" applyFont="1" applyFill="1" applyBorder="1" applyAlignment="1">
      <alignment horizontal="center" vertical="center"/>
      <protection/>
    </xf>
    <xf numFmtId="0" fontId="59" fillId="0" borderId="53" xfId="53" applyFont="1" applyFill="1" applyBorder="1" applyAlignment="1">
      <alignment horizontal="center" vertical="center"/>
      <protection/>
    </xf>
    <xf numFmtId="0" fontId="59" fillId="0" borderId="61" xfId="53" applyFont="1" applyFill="1" applyBorder="1" applyAlignment="1">
      <alignment horizontal="center" vertical="center"/>
      <protection/>
    </xf>
    <xf numFmtId="0" fontId="58" fillId="0" borderId="62" xfId="53" applyFont="1" applyFill="1" applyBorder="1" applyAlignment="1">
      <alignment vertical="center"/>
      <protection/>
    </xf>
    <xf numFmtId="0" fontId="64" fillId="0" borderId="47" xfId="0" applyFont="1" applyBorder="1" applyAlignment="1">
      <alignment vertical="center"/>
    </xf>
    <xf numFmtId="0" fontId="59" fillId="0" borderId="43" xfId="53" applyFont="1" applyFill="1" applyBorder="1" applyAlignment="1">
      <alignment horizontal="right" vertical="center"/>
      <protection/>
    </xf>
    <xf numFmtId="0" fontId="64" fillId="0" borderId="48" xfId="0" applyFont="1" applyBorder="1" applyAlignment="1">
      <alignment horizontal="right" vertical="center"/>
    </xf>
    <xf numFmtId="0" fontId="58" fillId="0" borderId="62" xfId="53" applyFont="1" applyFill="1" applyBorder="1" applyAlignment="1">
      <alignment horizontal="center" vertical="center" wrapText="1"/>
      <protection/>
    </xf>
    <xf numFmtId="0" fontId="58" fillId="0" borderId="22" xfId="53" applyFont="1" applyFill="1" applyBorder="1" applyAlignment="1">
      <alignment horizontal="center" vertical="center"/>
      <protection/>
    </xf>
    <xf numFmtId="0" fontId="58" fillId="0" borderId="27" xfId="53" applyFont="1" applyFill="1" applyBorder="1" applyAlignment="1">
      <alignment horizontal="center" vertical="center"/>
      <protection/>
    </xf>
    <xf numFmtId="0" fontId="58" fillId="0" borderId="23" xfId="53" applyFont="1" applyFill="1" applyBorder="1" applyAlignment="1">
      <alignment horizontal="center" vertical="center"/>
      <protection/>
    </xf>
    <xf numFmtId="0" fontId="58" fillId="37" borderId="22" xfId="53" applyFont="1" applyFill="1" applyBorder="1" applyAlignment="1">
      <alignment horizontal="center" vertical="center" wrapText="1"/>
      <protection/>
    </xf>
    <xf numFmtId="0" fontId="64" fillId="0" borderId="27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59" fillId="0" borderId="66" xfId="53" applyFont="1" applyFill="1" applyBorder="1" applyAlignment="1">
      <alignment horizontal="center" vertical="center" wrapText="1"/>
      <protection/>
    </xf>
    <xf numFmtId="0" fontId="64" fillId="0" borderId="54" xfId="0" applyFont="1" applyBorder="1" applyAlignment="1">
      <alignment horizontal="center" vertical="center" wrapText="1"/>
    </xf>
    <xf numFmtId="0" fontId="59" fillId="0" borderId="67" xfId="53" applyFont="1" applyFill="1" applyBorder="1" applyAlignment="1">
      <alignment horizontal="center" vertical="center" wrapText="1"/>
      <protection/>
    </xf>
    <xf numFmtId="0" fontId="64" fillId="0" borderId="49" xfId="0" applyFont="1" applyBorder="1" applyAlignment="1">
      <alignment horizontal="center" vertical="center" wrapText="1"/>
    </xf>
    <xf numFmtId="0" fontId="59" fillId="38" borderId="67" xfId="53" applyFont="1" applyFill="1" applyBorder="1" applyAlignment="1">
      <alignment horizontal="left" vertical="center"/>
      <protection/>
    </xf>
    <xf numFmtId="0" fontId="64" fillId="0" borderId="62" xfId="0" applyFont="1" applyBorder="1" applyAlignment="1">
      <alignment/>
    </xf>
    <xf numFmtId="0" fontId="64" fillId="0" borderId="43" xfId="0" applyFont="1" applyBorder="1" applyAlignment="1">
      <alignment/>
    </xf>
    <xf numFmtId="0" fontId="64" fillId="0" borderId="49" xfId="0" applyFont="1" applyBorder="1" applyAlignment="1">
      <alignment/>
    </xf>
    <xf numFmtId="0" fontId="64" fillId="0" borderId="47" xfId="0" applyFont="1" applyBorder="1" applyAlignment="1">
      <alignment/>
    </xf>
    <xf numFmtId="0" fontId="64" fillId="0" borderId="48" xfId="0" applyFont="1" applyBorder="1" applyAlignment="1">
      <alignment/>
    </xf>
    <xf numFmtId="0" fontId="62" fillId="38" borderId="42" xfId="53" applyFont="1" applyFill="1" applyBorder="1" applyAlignment="1">
      <alignment horizontal="center" vertical="center" wrapText="1"/>
      <protection/>
    </xf>
    <xf numFmtId="0" fontId="64" fillId="0" borderId="46" xfId="0" applyFont="1" applyBorder="1" applyAlignment="1">
      <alignment/>
    </xf>
    <xf numFmtId="0" fontId="59" fillId="38" borderId="42" xfId="53" applyFont="1" applyFill="1" applyBorder="1" applyAlignment="1">
      <alignment horizontal="center" vertical="center"/>
      <protection/>
    </xf>
    <xf numFmtId="0" fontId="59" fillId="38" borderId="68" xfId="53" applyFont="1" applyFill="1" applyBorder="1" applyAlignment="1">
      <alignment horizontal="center" vertical="center"/>
      <protection/>
    </xf>
    <xf numFmtId="0" fontId="64" fillId="0" borderId="66" xfId="0" applyFont="1" applyBorder="1" applyAlignment="1">
      <alignment horizontal="center" vertical="center"/>
    </xf>
    <xf numFmtId="0" fontId="59" fillId="38" borderId="63" xfId="53" applyFont="1" applyFill="1" applyBorder="1" applyAlignment="1">
      <alignment horizontal="center" vertical="center"/>
      <protection/>
    </xf>
    <xf numFmtId="0" fontId="59" fillId="38" borderId="65" xfId="53" applyFont="1" applyFill="1" applyBorder="1" applyAlignment="1">
      <alignment horizontal="center" vertical="center"/>
      <protection/>
    </xf>
    <xf numFmtId="0" fontId="59" fillId="41" borderId="12" xfId="53" applyFont="1" applyFill="1" applyBorder="1" applyAlignment="1">
      <alignment horizontal="center" vertical="center"/>
      <protection/>
    </xf>
    <xf numFmtId="0" fontId="64" fillId="0" borderId="69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59" fillId="38" borderId="64" xfId="53" applyFont="1" applyFill="1" applyBorder="1" applyAlignment="1">
      <alignment horizontal="center" vertical="center"/>
      <protection/>
    </xf>
    <xf numFmtId="0" fontId="59" fillId="0" borderId="46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Bt-I-st-2015-2016-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Q78"/>
  <sheetViews>
    <sheetView tabSelected="1" view="pageBreakPreview" zoomScale="80" zoomScaleNormal="7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C4" sqref="C4"/>
    </sheetView>
  </sheetViews>
  <sheetFormatPr defaultColWidth="11.421875" defaultRowHeight="12.75"/>
  <cols>
    <col min="1" max="1" width="21.8515625" style="3" customWidth="1"/>
    <col min="2" max="2" width="5.00390625" style="3" customWidth="1"/>
    <col min="3" max="3" width="42.00390625" style="3" customWidth="1"/>
    <col min="4" max="4" width="5.421875" style="3" customWidth="1"/>
    <col min="5" max="7" width="6.7109375" style="3" customWidth="1"/>
    <col min="8" max="8" width="8.421875" style="3" customWidth="1"/>
    <col min="9" max="9" width="5.140625" style="3" customWidth="1"/>
    <col min="10" max="10" width="5.28125" style="3" customWidth="1"/>
    <col min="11" max="11" width="5.7109375" style="3" customWidth="1"/>
    <col min="12" max="12" width="6.140625" style="3" customWidth="1"/>
    <col min="13" max="13" width="5.28125" style="3" customWidth="1"/>
    <col min="14" max="14" width="4.421875" style="3" customWidth="1"/>
    <col min="15" max="15" width="4.421875" style="10" customWidth="1"/>
    <col min="16" max="16" width="5.00390625" style="10" customWidth="1"/>
    <col min="17" max="17" width="5.140625" style="10" customWidth="1"/>
    <col min="18" max="18" width="5.7109375" style="10" customWidth="1"/>
    <col min="19" max="19" width="5.421875" style="10" customWidth="1"/>
    <col min="20" max="20" width="4.28125" style="10" customWidth="1"/>
    <col min="21" max="22" width="5.421875" style="3" customWidth="1"/>
    <col min="23" max="23" width="4.28125" style="3" customWidth="1"/>
    <col min="24" max="24" width="5.8515625" style="3" customWidth="1"/>
    <col min="25" max="25" width="5.421875" style="3" customWidth="1"/>
    <col min="26" max="26" width="4.28125" style="3" customWidth="1"/>
    <col min="27" max="28" width="5.421875" style="3" customWidth="1"/>
    <col min="29" max="29" width="4.28125" style="3" customWidth="1"/>
    <col min="30" max="30" width="5.421875" style="3" customWidth="1"/>
    <col min="31" max="31" width="5.140625" style="3" customWidth="1"/>
    <col min="32" max="32" width="4.28125" style="3" customWidth="1"/>
    <col min="33" max="33" width="5.140625" style="3" customWidth="1"/>
    <col min="34" max="34" width="6.140625" style="3" customWidth="1"/>
    <col min="35" max="35" width="4.00390625" style="3" customWidth="1"/>
    <col min="36" max="36" width="5.421875" style="3" customWidth="1"/>
    <col min="37" max="37" width="5.00390625" style="3" customWidth="1"/>
    <col min="38" max="38" width="4.28125" style="3" customWidth="1"/>
    <col min="39" max="39" width="3.28125" style="3" customWidth="1"/>
    <col min="40" max="40" width="7.28125" style="3" customWidth="1"/>
    <col min="41" max="41" width="11.421875" style="3" customWidth="1"/>
    <col min="42" max="42" width="25.140625" style="3" customWidth="1"/>
    <col min="43" max="43" width="13.7109375" style="3" customWidth="1"/>
    <col min="44" max="16384" width="11.421875" style="3" customWidth="1"/>
  </cols>
  <sheetData>
    <row r="1" spans="1:3" ht="26.25">
      <c r="A1" s="1" t="s">
        <v>117</v>
      </c>
      <c r="B1" s="1"/>
      <c r="C1" s="2"/>
    </row>
    <row r="2" spans="1:2" ht="17.25" customHeight="1">
      <c r="A2" s="4" t="s">
        <v>167</v>
      </c>
      <c r="B2" s="4"/>
    </row>
    <row r="3" spans="1:38" ht="15.75" customHeight="1">
      <c r="A3" s="30" t="s">
        <v>13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32"/>
      <c r="Q3" s="32"/>
      <c r="R3" s="32"/>
      <c r="S3" s="32"/>
      <c r="T3" s="32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42" ht="13.5" customHeight="1">
      <c r="A4" s="30" t="s">
        <v>6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2"/>
      <c r="Q4" s="32"/>
      <c r="R4" s="32"/>
      <c r="S4" s="32"/>
      <c r="T4" s="32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N4" s="5"/>
      <c r="AO4" s="5"/>
      <c r="AP4" s="5"/>
    </row>
    <row r="5" spans="1:43" ht="14.25" customHeight="1">
      <c r="A5" s="30" t="s">
        <v>0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32"/>
      <c r="Q5" s="32"/>
      <c r="R5" s="32"/>
      <c r="S5" s="32"/>
      <c r="T5" s="32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N5" s="5"/>
      <c r="AO5" s="5"/>
      <c r="AP5" s="5"/>
      <c r="AQ5" s="5"/>
    </row>
    <row r="6" spans="1:43" ht="15.75" customHeight="1">
      <c r="A6" s="33" t="s">
        <v>14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N6" s="5"/>
      <c r="AO6" s="5"/>
      <c r="AP6" s="5"/>
      <c r="AQ6" s="5"/>
    </row>
    <row r="7" spans="1:43" ht="16.5" customHeight="1" thickBot="1">
      <c r="A7" s="33" t="s">
        <v>133</v>
      </c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5"/>
      <c r="Q7" s="35"/>
      <c r="R7" s="35"/>
      <c r="S7" s="35"/>
      <c r="T7" s="3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N7" s="5"/>
      <c r="AO7" s="5"/>
      <c r="AP7" s="5"/>
      <c r="AQ7" s="5"/>
    </row>
    <row r="8" spans="1:38" s="6" customFormat="1" ht="57.75" customHeight="1" thickBot="1">
      <c r="A8" s="315" t="s">
        <v>1</v>
      </c>
      <c r="B8" s="316"/>
      <c r="C8" s="305" t="s">
        <v>2</v>
      </c>
      <c r="D8" s="302" t="s">
        <v>21</v>
      </c>
      <c r="E8" s="274" t="s">
        <v>111</v>
      </c>
      <c r="F8" s="280" t="s">
        <v>15</v>
      </c>
      <c r="G8" s="281" t="s">
        <v>112</v>
      </c>
      <c r="H8" s="281" t="s">
        <v>113</v>
      </c>
      <c r="I8" s="287" t="s">
        <v>17</v>
      </c>
      <c r="J8" s="287"/>
      <c r="K8" s="287"/>
      <c r="L8" s="287"/>
      <c r="M8" s="287"/>
      <c r="N8" s="287"/>
      <c r="O8" s="283" t="s">
        <v>18</v>
      </c>
      <c r="P8" s="283"/>
      <c r="Q8" s="283"/>
      <c r="R8" s="283"/>
      <c r="S8" s="283"/>
      <c r="T8" s="284"/>
      <c r="U8" s="323" t="s">
        <v>22</v>
      </c>
      <c r="V8" s="324"/>
      <c r="W8" s="324"/>
      <c r="X8" s="324"/>
      <c r="Y8" s="324"/>
      <c r="Z8" s="325"/>
      <c r="AA8" s="323" t="s">
        <v>23</v>
      </c>
      <c r="AB8" s="324"/>
      <c r="AC8" s="324"/>
      <c r="AD8" s="324"/>
      <c r="AE8" s="324"/>
      <c r="AF8" s="325"/>
      <c r="AG8" s="323" t="s">
        <v>24</v>
      </c>
      <c r="AH8" s="324"/>
      <c r="AI8" s="324"/>
      <c r="AJ8" s="324"/>
      <c r="AK8" s="324"/>
      <c r="AL8" s="325"/>
    </row>
    <row r="9" spans="1:38" s="6" customFormat="1" ht="36" customHeight="1" thickBot="1">
      <c r="A9" s="317"/>
      <c r="B9" s="318"/>
      <c r="C9" s="306"/>
      <c r="D9" s="303"/>
      <c r="E9" s="274"/>
      <c r="F9" s="280"/>
      <c r="G9" s="282"/>
      <c r="H9" s="282"/>
      <c r="I9" s="268" t="s">
        <v>3</v>
      </c>
      <c r="J9" s="275" t="s">
        <v>4</v>
      </c>
      <c r="K9" s="277" t="s">
        <v>109</v>
      </c>
      <c r="L9" s="286" t="s">
        <v>116</v>
      </c>
      <c r="M9" s="261" t="s">
        <v>16</v>
      </c>
      <c r="N9" s="261" t="s">
        <v>110</v>
      </c>
      <c r="O9" s="266" t="s">
        <v>3</v>
      </c>
      <c r="P9" s="267" t="s">
        <v>4</v>
      </c>
      <c r="Q9" s="279" t="s">
        <v>109</v>
      </c>
      <c r="R9" s="267" t="s">
        <v>115</v>
      </c>
      <c r="S9" s="266" t="s">
        <v>16</v>
      </c>
      <c r="T9" s="285" t="s">
        <v>110</v>
      </c>
      <c r="U9" s="296" t="s">
        <v>25</v>
      </c>
      <c r="V9" s="297"/>
      <c r="W9" s="298"/>
      <c r="X9" s="293" t="s">
        <v>27</v>
      </c>
      <c r="Y9" s="294"/>
      <c r="Z9" s="295"/>
      <c r="AA9" s="296" t="s">
        <v>28</v>
      </c>
      <c r="AB9" s="297"/>
      <c r="AC9" s="298"/>
      <c r="AD9" s="293" t="s">
        <v>29</v>
      </c>
      <c r="AE9" s="294"/>
      <c r="AF9" s="295"/>
      <c r="AG9" s="296" t="s">
        <v>30</v>
      </c>
      <c r="AH9" s="297"/>
      <c r="AI9" s="298"/>
      <c r="AJ9" s="293" t="s">
        <v>31</v>
      </c>
      <c r="AK9" s="294"/>
      <c r="AL9" s="295"/>
    </row>
    <row r="10" spans="1:38" s="6" customFormat="1" ht="67.5" customHeight="1">
      <c r="A10" s="319"/>
      <c r="B10" s="320"/>
      <c r="C10" s="307"/>
      <c r="D10" s="304"/>
      <c r="E10" s="274"/>
      <c r="F10" s="280"/>
      <c r="G10" s="282"/>
      <c r="H10" s="282"/>
      <c r="I10" s="269"/>
      <c r="J10" s="276"/>
      <c r="K10" s="278"/>
      <c r="L10" s="261"/>
      <c r="M10" s="261"/>
      <c r="N10" s="261"/>
      <c r="O10" s="266"/>
      <c r="P10" s="267"/>
      <c r="Q10" s="279"/>
      <c r="R10" s="266"/>
      <c r="S10" s="266"/>
      <c r="T10" s="285"/>
      <c r="U10" s="36" t="s">
        <v>3</v>
      </c>
      <c r="V10" s="37" t="s">
        <v>5</v>
      </c>
      <c r="W10" s="38" t="s">
        <v>26</v>
      </c>
      <c r="X10" s="39" t="s">
        <v>3</v>
      </c>
      <c r="Y10" s="40" t="s">
        <v>5</v>
      </c>
      <c r="Z10" s="41" t="s">
        <v>26</v>
      </c>
      <c r="AA10" s="42" t="s">
        <v>3</v>
      </c>
      <c r="AB10" s="37" t="s">
        <v>5</v>
      </c>
      <c r="AC10" s="38" t="s">
        <v>26</v>
      </c>
      <c r="AD10" s="39" t="s">
        <v>3</v>
      </c>
      <c r="AE10" s="40" t="s">
        <v>5</v>
      </c>
      <c r="AF10" s="41" t="s">
        <v>26</v>
      </c>
      <c r="AG10" s="42" t="s">
        <v>3</v>
      </c>
      <c r="AH10" s="37" t="s">
        <v>5</v>
      </c>
      <c r="AI10" s="38" t="s">
        <v>26</v>
      </c>
      <c r="AJ10" s="39" t="s">
        <v>3</v>
      </c>
      <c r="AK10" s="40" t="s">
        <v>5</v>
      </c>
      <c r="AL10" s="41" t="s">
        <v>26</v>
      </c>
    </row>
    <row r="11" spans="1:38" s="8" customFormat="1" ht="21.75" customHeight="1">
      <c r="A11" s="299" t="s">
        <v>134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1"/>
    </row>
    <row r="12" spans="1:38" s="6" customFormat="1" ht="21.75" customHeight="1">
      <c r="A12" s="43" t="s">
        <v>32</v>
      </c>
      <c r="B12" s="44"/>
      <c r="C12" s="45" t="s">
        <v>33</v>
      </c>
      <c r="D12" s="46">
        <v>5</v>
      </c>
      <c r="E12" s="47">
        <f aca="true" t="shared" si="0" ref="E12:E17">SUM(I12:N12)</f>
        <v>120</v>
      </c>
      <c r="F12" s="48">
        <f aca="true" t="shared" si="1" ref="F12:F17">SUM(O12:T12)</f>
        <v>10</v>
      </c>
      <c r="G12" s="49">
        <f aca="true" t="shared" si="2" ref="G12:G17">SUM(J12:N12)</f>
        <v>120</v>
      </c>
      <c r="H12" s="49">
        <f aca="true" t="shared" si="3" ref="H12:H17">SUM(P12:T12)</f>
        <v>10</v>
      </c>
      <c r="I12" s="50"/>
      <c r="J12" s="50">
        <v>120</v>
      </c>
      <c r="K12" s="50"/>
      <c r="L12" s="51"/>
      <c r="M12" s="51"/>
      <c r="N12" s="51"/>
      <c r="O12" s="52"/>
      <c r="P12" s="52">
        <v>10</v>
      </c>
      <c r="Q12" s="52"/>
      <c r="R12" s="52"/>
      <c r="S12" s="52"/>
      <c r="T12" s="52"/>
      <c r="U12" s="53"/>
      <c r="V12" s="54"/>
      <c r="W12" s="55"/>
      <c r="X12" s="56"/>
      <c r="Y12" s="57">
        <v>2</v>
      </c>
      <c r="Z12" s="58">
        <v>2</v>
      </c>
      <c r="AA12" s="53"/>
      <c r="AB12" s="54">
        <v>2</v>
      </c>
      <c r="AC12" s="55">
        <v>2</v>
      </c>
      <c r="AD12" s="56"/>
      <c r="AE12" s="57">
        <v>2</v>
      </c>
      <c r="AF12" s="58">
        <v>2</v>
      </c>
      <c r="AG12" s="53"/>
      <c r="AH12" s="54">
        <v>2</v>
      </c>
      <c r="AI12" s="55">
        <v>4</v>
      </c>
      <c r="AJ12" s="56"/>
      <c r="AK12" s="59"/>
      <c r="AL12" s="60"/>
    </row>
    <row r="13" spans="1:38" s="6" customFormat="1" ht="21.75" customHeight="1">
      <c r="A13" s="61" t="s">
        <v>34</v>
      </c>
      <c r="B13" s="62"/>
      <c r="C13" s="63" t="s">
        <v>10</v>
      </c>
      <c r="D13" s="64"/>
      <c r="E13" s="47">
        <f t="shared" si="0"/>
        <v>30</v>
      </c>
      <c r="F13" s="48">
        <f t="shared" si="1"/>
        <v>0</v>
      </c>
      <c r="G13" s="49">
        <f t="shared" si="2"/>
        <v>30</v>
      </c>
      <c r="H13" s="49">
        <f t="shared" si="3"/>
        <v>0</v>
      </c>
      <c r="I13" s="65"/>
      <c r="J13" s="65">
        <v>30</v>
      </c>
      <c r="K13" s="65"/>
      <c r="L13" s="66"/>
      <c r="M13" s="66"/>
      <c r="N13" s="66"/>
      <c r="O13" s="67"/>
      <c r="P13" s="67">
        <v>0</v>
      </c>
      <c r="Q13" s="67"/>
      <c r="R13" s="67"/>
      <c r="S13" s="67"/>
      <c r="T13" s="67"/>
      <c r="U13" s="68"/>
      <c r="V13" s="69"/>
      <c r="W13" s="70"/>
      <c r="X13" s="71"/>
      <c r="Y13" s="72"/>
      <c r="Z13" s="73"/>
      <c r="AA13" s="68"/>
      <c r="AB13" s="69">
        <v>2</v>
      </c>
      <c r="AC13" s="70">
        <v>0</v>
      </c>
      <c r="AD13" s="71"/>
      <c r="AE13" s="72"/>
      <c r="AF13" s="73"/>
      <c r="AG13" s="68"/>
      <c r="AH13" s="69"/>
      <c r="AI13" s="70"/>
      <c r="AJ13" s="71"/>
      <c r="AK13" s="74"/>
      <c r="AL13" s="75"/>
    </row>
    <row r="14" spans="1:38" s="6" customFormat="1" ht="21.75" customHeight="1">
      <c r="A14" s="43" t="s">
        <v>35</v>
      </c>
      <c r="B14" s="44"/>
      <c r="C14" s="63" t="s">
        <v>11</v>
      </c>
      <c r="D14" s="64"/>
      <c r="E14" s="47">
        <f t="shared" si="0"/>
        <v>15</v>
      </c>
      <c r="F14" s="48">
        <f t="shared" si="1"/>
        <v>1</v>
      </c>
      <c r="G14" s="49">
        <f t="shared" si="2"/>
        <v>15</v>
      </c>
      <c r="H14" s="49">
        <f t="shared" si="3"/>
        <v>1</v>
      </c>
      <c r="I14" s="66"/>
      <c r="J14" s="65">
        <v>15</v>
      </c>
      <c r="K14" s="65"/>
      <c r="L14" s="66"/>
      <c r="M14" s="66"/>
      <c r="N14" s="66"/>
      <c r="O14" s="67"/>
      <c r="P14" s="67">
        <v>1</v>
      </c>
      <c r="Q14" s="67"/>
      <c r="R14" s="67"/>
      <c r="S14" s="67"/>
      <c r="T14" s="67"/>
      <c r="U14" s="68"/>
      <c r="V14" s="69">
        <v>1</v>
      </c>
      <c r="W14" s="70">
        <v>1</v>
      </c>
      <c r="X14" s="71"/>
      <c r="Y14" s="72"/>
      <c r="Z14" s="73"/>
      <c r="AA14" s="76"/>
      <c r="AB14" s="69"/>
      <c r="AC14" s="70"/>
      <c r="AD14" s="71"/>
      <c r="AE14" s="72"/>
      <c r="AF14" s="73"/>
      <c r="AG14" s="68"/>
      <c r="AH14" s="69"/>
      <c r="AI14" s="70"/>
      <c r="AJ14" s="71"/>
      <c r="AK14" s="74"/>
      <c r="AL14" s="75"/>
    </row>
    <row r="15" spans="1:38" s="6" customFormat="1" ht="31.5" customHeight="1">
      <c r="A15" s="61" t="s">
        <v>36</v>
      </c>
      <c r="B15" s="62"/>
      <c r="C15" s="63" t="s">
        <v>12</v>
      </c>
      <c r="D15" s="64"/>
      <c r="E15" s="47">
        <f t="shared" si="0"/>
        <v>15</v>
      </c>
      <c r="F15" s="48">
        <f t="shared" si="1"/>
        <v>1</v>
      </c>
      <c r="G15" s="49">
        <f t="shared" si="2"/>
        <v>15</v>
      </c>
      <c r="H15" s="49">
        <f t="shared" si="3"/>
        <v>1</v>
      </c>
      <c r="I15" s="65"/>
      <c r="J15" s="65">
        <v>15</v>
      </c>
      <c r="K15" s="65"/>
      <c r="L15" s="66"/>
      <c r="M15" s="66"/>
      <c r="N15" s="66"/>
      <c r="O15" s="67"/>
      <c r="P15" s="67">
        <v>1</v>
      </c>
      <c r="Q15" s="67"/>
      <c r="R15" s="67"/>
      <c r="S15" s="67"/>
      <c r="T15" s="67"/>
      <c r="U15" s="68"/>
      <c r="V15" s="77">
        <v>1</v>
      </c>
      <c r="W15" s="78">
        <v>1</v>
      </c>
      <c r="X15" s="71"/>
      <c r="Y15" s="79"/>
      <c r="Z15" s="73"/>
      <c r="AA15" s="76"/>
      <c r="AB15" s="69"/>
      <c r="AC15" s="70"/>
      <c r="AD15" s="71"/>
      <c r="AE15" s="72"/>
      <c r="AF15" s="73"/>
      <c r="AG15" s="68"/>
      <c r="AH15" s="69"/>
      <c r="AI15" s="70"/>
      <c r="AJ15" s="71"/>
      <c r="AK15" s="74"/>
      <c r="AL15" s="75"/>
    </row>
    <row r="16" spans="1:38" s="7" customFormat="1" ht="21.75" customHeight="1">
      <c r="A16" s="43" t="s">
        <v>37</v>
      </c>
      <c r="B16" s="80"/>
      <c r="C16" s="81" t="s">
        <v>20</v>
      </c>
      <c r="D16" s="82"/>
      <c r="E16" s="47">
        <f t="shared" si="0"/>
        <v>30</v>
      </c>
      <c r="F16" s="48">
        <f t="shared" si="1"/>
        <v>2</v>
      </c>
      <c r="G16" s="49">
        <f t="shared" si="2"/>
        <v>0</v>
      </c>
      <c r="H16" s="49">
        <f t="shared" si="3"/>
        <v>0</v>
      </c>
      <c r="I16" s="83">
        <v>30</v>
      </c>
      <c r="J16" s="83"/>
      <c r="K16" s="83"/>
      <c r="L16" s="66"/>
      <c r="M16" s="66"/>
      <c r="N16" s="83"/>
      <c r="O16" s="82">
        <v>2</v>
      </c>
      <c r="P16" s="82"/>
      <c r="Q16" s="82"/>
      <c r="R16" s="82"/>
      <c r="S16" s="82"/>
      <c r="T16" s="82"/>
      <c r="U16" s="68">
        <v>2</v>
      </c>
      <c r="V16" s="69"/>
      <c r="W16" s="70">
        <v>2</v>
      </c>
      <c r="X16" s="84"/>
      <c r="Y16" s="74"/>
      <c r="Z16" s="73"/>
      <c r="AA16" s="85"/>
      <c r="AB16" s="86"/>
      <c r="AC16" s="87"/>
      <c r="AD16" s="88"/>
      <c r="AE16" s="89"/>
      <c r="AF16" s="73"/>
      <c r="AG16" s="90"/>
      <c r="AH16" s="91"/>
      <c r="AI16" s="70"/>
      <c r="AJ16" s="92"/>
      <c r="AK16" s="74"/>
      <c r="AL16" s="93"/>
    </row>
    <row r="17" spans="1:38" s="7" customFormat="1" ht="21.75" customHeight="1">
      <c r="A17" s="61" t="s">
        <v>38</v>
      </c>
      <c r="B17" s="62"/>
      <c r="C17" s="94" t="s">
        <v>39</v>
      </c>
      <c r="D17" s="95"/>
      <c r="E17" s="47">
        <f t="shared" si="0"/>
        <v>15</v>
      </c>
      <c r="F17" s="48">
        <f t="shared" si="1"/>
        <v>1</v>
      </c>
      <c r="G17" s="49">
        <f t="shared" si="2"/>
        <v>15</v>
      </c>
      <c r="H17" s="49">
        <f t="shared" si="3"/>
        <v>1</v>
      </c>
      <c r="I17" s="65"/>
      <c r="J17" s="65">
        <v>15</v>
      </c>
      <c r="K17" s="66"/>
      <c r="L17" s="66"/>
      <c r="M17" s="66"/>
      <c r="N17" s="66"/>
      <c r="O17" s="82"/>
      <c r="P17" s="82">
        <v>1</v>
      </c>
      <c r="Q17" s="82"/>
      <c r="R17" s="82"/>
      <c r="S17" s="82"/>
      <c r="T17" s="82"/>
      <c r="U17" s="90"/>
      <c r="V17" s="69"/>
      <c r="W17" s="70"/>
      <c r="X17" s="96"/>
      <c r="Y17" s="97"/>
      <c r="Z17" s="98"/>
      <c r="AA17" s="68"/>
      <c r="AB17" s="69"/>
      <c r="AC17" s="70"/>
      <c r="AD17" s="96"/>
      <c r="AE17" s="99"/>
      <c r="AF17" s="98"/>
      <c r="AG17" s="68"/>
      <c r="AH17" s="69"/>
      <c r="AI17" s="70"/>
      <c r="AJ17" s="96"/>
      <c r="AK17" s="100">
        <v>1</v>
      </c>
      <c r="AL17" s="101">
        <v>1</v>
      </c>
    </row>
    <row r="18" spans="1:38" s="6" customFormat="1" ht="27.75" customHeight="1">
      <c r="A18" s="43" t="s">
        <v>40</v>
      </c>
      <c r="B18" s="321" t="s">
        <v>41</v>
      </c>
      <c r="C18" s="63" t="s">
        <v>42</v>
      </c>
      <c r="D18" s="287"/>
      <c r="E18" s="288">
        <f>SUM(I18:N19)</f>
        <v>30</v>
      </c>
      <c r="F18" s="270">
        <f>SUM(O18:T19)</f>
        <v>2</v>
      </c>
      <c r="G18" s="270">
        <f>SUM(J18:N19)</f>
        <v>15</v>
      </c>
      <c r="H18" s="270">
        <f>SUM(P18:T19)</f>
        <v>1</v>
      </c>
      <c r="I18" s="290">
        <v>15</v>
      </c>
      <c r="J18" s="290">
        <v>15</v>
      </c>
      <c r="K18" s="272"/>
      <c r="L18" s="262"/>
      <c r="M18" s="262"/>
      <c r="N18" s="292"/>
      <c r="O18" s="264">
        <v>1</v>
      </c>
      <c r="P18" s="264">
        <v>1</v>
      </c>
      <c r="Q18" s="264"/>
      <c r="R18" s="264"/>
      <c r="S18" s="264"/>
      <c r="T18" s="264"/>
      <c r="U18" s="255">
        <v>1</v>
      </c>
      <c r="V18" s="257">
        <v>1</v>
      </c>
      <c r="W18" s="259">
        <v>2</v>
      </c>
      <c r="X18" s="250"/>
      <c r="Y18" s="245"/>
      <c r="Z18" s="247"/>
      <c r="AA18" s="85"/>
      <c r="AB18" s="86"/>
      <c r="AC18" s="87"/>
      <c r="AD18" s="88"/>
      <c r="AE18" s="89"/>
      <c r="AF18" s="73"/>
      <c r="AG18" s="90"/>
      <c r="AH18" s="91"/>
      <c r="AI18" s="70"/>
      <c r="AJ18" s="56"/>
      <c r="AK18" s="59"/>
      <c r="AL18" s="60"/>
    </row>
    <row r="19" spans="1:38" s="6" customFormat="1" ht="29.25" customHeight="1">
      <c r="A19" s="61" t="s">
        <v>43</v>
      </c>
      <c r="B19" s="322"/>
      <c r="C19" s="102" t="s">
        <v>19</v>
      </c>
      <c r="D19" s="287"/>
      <c r="E19" s="289"/>
      <c r="F19" s="271"/>
      <c r="G19" s="271"/>
      <c r="H19" s="271"/>
      <c r="I19" s="290"/>
      <c r="J19" s="290"/>
      <c r="K19" s="273"/>
      <c r="L19" s="263"/>
      <c r="M19" s="263"/>
      <c r="N19" s="292"/>
      <c r="O19" s="265"/>
      <c r="P19" s="265"/>
      <c r="Q19" s="265"/>
      <c r="R19" s="265"/>
      <c r="S19" s="265"/>
      <c r="T19" s="291"/>
      <c r="U19" s="256"/>
      <c r="V19" s="258"/>
      <c r="W19" s="260"/>
      <c r="X19" s="251"/>
      <c r="Y19" s="246"/>
      <c r="Z19" s="248"/>
      <c r="AA19" s="68"/>
      <c r="AB19" s="69"/>
      <c r="AC19" s="70"/>
      <c r="AD19" s="96"/>
      <c r="AE19" s="99"/>
      <c r="AF19" s="98"/>
      <c r="AG19" s="68"/>
      <c r="AH19" s="69"/>
      <c r="AI19" s="70"/>
      <c r="AJ19" s="71"/>
      <c r="AK19" s="74"/>
      <c r="AL19" s="75"/>
    </row>
    <row r="20" spans="1:38" s="6" customFormat="1" ht="29.25" customHeight="1">
      <c r="A20" s="61" t="s">
        <v>44</v>
      </c>
      <c r="B20" s="103"/>
      <c r="C20" s="104" t="s">
        <v>119</v>
      </c>
      <c r="D20" s="105"/>
      <c r="E20" s="47">
        <f>SUM(I20:N20)</f>
        <v>15</v>
      </c>
      <c r="F20" s="48">
        <f>SUM(O20:T20)</f>
        <v>1</v>
      </c>
      <c r="G20" s="49">
        <f>SUM(J20:N20)</f>
        <v>15</v>
      </c>
      <c r="H20" s="49">
        <f>SUM(P20:T20)</f>
        <v>1</v>
      </c>
      <c r="I20" s="106"/>
      <c r="J20" s="106">
        <v>15</v>
      </c>
      <c r="K20" s="106"/>
      <c r="L20" s="107"/>
      <c r="M20" s="107"/>
      <c r="N20" s="108"/>
      <c r="O20" s="109"/>
      <c r="P20" s="109">
        <v>1</v>
      </c>
      <c r="Q20" s="109"/>
      <c r="R20" s="109"/>
      <c r="S20" s="109"/>
      <c r="T20" s="67"/>
      <c r="U20" s="110"/>
      <c r="V20" s="77">
        <v>1</v>
      </c>
      <c r="W20" s="78">
        <v>1</v>
      </c>
      <c r="X20" s="88"/>
      <c r="Y20" s="72"/>
      <c r="Z20" s="73"/>
      <c r="AA20" s="68"/>
      <c r="AB20" s="77"/>
      <c r="AC20" s="78"/>
      <c r="AD20" s="71"/>
      <c r="AE20" s="72"/>
      <c r="AF20" s="73"/>
      <c r="AG20" s="68"/>
      <c r="AH20" s="77"/>
      <c r="AI20" s="78"/>
      <c r="AJ20" s="71"/>
      <c r="AK20" s="74"/>
      <c r="AL20" s="75"/>
    </row>
    <row r="21" spans="1:38" s="7" customFormat="1" ht="30.75" customHeight="1">
      <c r="A21" s="43" t="s">
        <v>46</v>
      </c>
      <c r="B21" s="43"/>
      <c r="C21" s="81" t="s">
        <v>45</v>
      </c>
      <c r="D21" s="111"/>
      <c r="E21" s="47">
        <f>SUM(I21:N21)</f>
        <v>75</v>
      </c>
      <c r="F21" s="48">
        <f>SUM(O21:T21)</f>
        <v>5</v>
      </c>
      <c r="G21" s="112">
        <f>SUM(J21:N21)</f>
        <v>0</v>
      </c>
      <c r="H21" s="112">
        <f>SUM(P21:T21)</f>
        <v>0</v>
      </c>
      <c r="I21" s="108">
        <v>75</v>
      </c>
      <c r="J21" s="108"/>
      <c r="K21" s="108"/>
      <c r="L21" s="113"/>
      <c r="M21" s="113"/>
      <c r="N21" s="108"/>
      <c r="O21" s="111">
        <v>5</v>
      </c>
      <c r="P21" s="111"/>
      <c r="Q21" s="111"/>
      <c r="R21" s="111"/>
      <c r="S21" s="111"/>
      <c r="T21" s="114"/>
      <c r="U21" s="115"/>
      <c r="V21" s="116"/>
      <c r="W21" s="117"/>
      <c r="X21" s="118"/>
      <c r="Y21" s="119"/>
      <c r="Z21" s="120"/>
      <c r="AA21" s="121"/>
      <c r="AB21" s="122"/>
      <c r="AC21" s="123"/>
      <c r="AD21" s="124">
        <v>2</v>
      </c>
      <c r="AE21" s="125"/>
      <c r="AF21" s="126">
        <v>2</v>
      </c>
      <c r="AG21" s="127">
        <v>2</v>
      </c>
      <c r="AH21" s="128"/>
      <c r="AI21" s="117">
        <v>2</v>
      </c>
      <c r="AJ21" s="71">
        <v>1</v>
      </c>
      <c r="AK21" s="74"/>
      <c r="AL21" s="75">
        <v>1</v>
      </c>
    </row>
    <row r="22" spans="1:38" s="8" customFormat="1" ht="21.75" customHeight="1">
      <c r="A22" s="252" t="s">
        <v>135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4"/>
    </row>
    <row r="23" spans="1:38" s="6" customFormat="1" ht="21.75" customHeight="1">
      <c r="A23" s="61" t="s">
        <v>48</v>
      </c>
      <c r="B23" s="44"/>
      <c r="C23" s="129" t="s">
        <v>47</v>
      </c>
      <c r="D23" s="46"/>
      <c r="E23" s="47">
        <f aca="true" t="shared" si="4" ref="E23:E30">SUM(I23:N23)</f>
        <v>45</v>
      </c>
      <c r="F23" s="48">
        <f aca="true" t="shared" si="5" ref="F23:F30">SUM(O23:T23)</f>
        <v>4</v>
      </c>
      <c r="G23" s="49">
        <f aca="true" t="shared" si="6" ref="G23:G30">SUM(J23:N23)</f>
        <v>30</v>
      </c>
      <c r="H23" s="49">
        <f aca="true" t="shared" si="7" ref="H23:H30">SUM(P23:T23)</f>
        <v>2</v>
      </c>
      <c r="I23" s="50">
        <v>15</v>
      </c>
      <c r="J23" s="50">
        <v>30</v>
      </c>
      <c r="K23" s="50"/>
      <c r="L23" s="51"/>
      <c r="M23" s="51"/>
      <c r="N23" s="130"/>
      <c r="O23" s="52">
        <v>2</v>
      </c>
      <c r="P23" s="52">
        <v>2</v>
      </c>
      <c r="Q23" s="52"/>
      <c r="R23" s="52"/>
      <c r="S23" s="52"/>
      <c r="T23" s="52"/>
      <c r="U23" s="53">
        <v>1</v>
      </c>
      <c r="V23" s="54">
        <v>2</v>
      </c>
      <c r="W23" s="55">
        <v>4</v>
      </c>
      <c r="X23" s="56"/>
      <c r="Y23" s="57"/>
      <c r="Z23" s="58"/>
      <c r="AA23" s="53"/>
      <c r="AB23" s="54"/>
      <c r="AC23" s="55"/>
      <c r="AD23" s="56"/>
      <c r="AE23" s="57"/>
      <c r="AF23" s="58"/>
      <c r="AG23" s="53"/>
      <c r="AH23" s="54"/>
      <c r="AI23" s="55"/>
      <c r="AJ23" s="56"/>
      <c r="AK23" s="59"/>
      <c r="AL23" s="60"/>
    </row>
    <row r="24" spans="1:38" s="6" customFormat="1" ht="33.75" customHeight="1">
      <c r="A24" s="43" t="s">
        <v>50</v>
      </c>
      <c r="B24" s="44"/>
      <c r="C24" s="131" t="s">
        <v>49</v>
      </c>
      <c r="D24" s="132"/>
      <c r="E24" s="47">
        <f t="shared" si="4"/>
        <v>15</v>
      </c>
      <c r="F24" s="48">
        <f t="shared" si="5"/>
        <v>1</v>
      </c>
      <c r="G24" s="49">
        <f t="shared" si="6"/>
        <v>15</v>
      </c>
      <c r="H24" s="49">
        <f t="shared" si="7"/>
        <v>1</v>
      </c>
      <c r="I24" s="65"/>
      <c r="J24" s="65"/>
      <c r="K24" s="65">
        <v>15</v>
      </c>
      <c r="L24" s="66"/>
      <c r="M24" s="66"/>
      <c r="N24" s="83"/>
      <c r="O24" s="67"/>
      <c r="P24" s="67"/>
      <c r="Q24" s="67">
        <v>1</v>
      </c>
      <c r="R24" s="67"/>
      <c r="S24" s="67"/>
      <c r="T24" s="67"/>
      <c r="U24" s="53"/>
      <c r="V24" s="54">
        <v>1</v>
      </c>
      <c r="W24" s="55">
        <v>1</v>
      </c>
      <c r="X24" s="71"/>
      <c r="Y24" s="59"/>
      <c r="Z24" s="60"/>
      <c r="AA24" s="68"/>
      <c r="AB24" s="69"/>
      <c r="AC24" s="55"/>
      <c r="AD24" s="71"/>
      <c r="AE24" s="72"/>
      <c r="AF24" s="73"/>
      <c r="AG24" s="68"/>
      <c r="AH24" s="69"/>
      <c r="AI24" s="70"/>
      <c r="AJ24" s="71"/>
      <c r="AK24" s="74"/>
      <c r="AL24" s="75"/>
    </row>
    <row r="25" spans="1:38" s="6" customFormat="1" ht="32.25" customHeight="1">
      <c r="A25" s="133" t="s">
        <v>51</v>
      </c>
      <c r="B25" s="44"/>
      <c r="C25" s="134" t="s">
        <v>120</v>
      </c>
      <c r="D25" s="64"/>
      <c r="E25" s="47">
        <f t="shared" si="4"/>
        <v>30</v>
      </c>
      <c r="F25" s="48">
        <f t="shared" si="5"/>
        <v>2</v>
      </c>
      <c r="G25" s="49">
        <f t="shared" si="6"/>
        <v>30</v>
      </c>
      <c r="H25" s="49">
        <f t="shared" si="7"/>
        <v>2</v>
      </c>
      <c r="I25" s="65"/>
      <c r="J25" s="65"/>
      <c r="K25" s="65"/>
      <c r="L25" s="65">
        <v>30</v>
      </c>
      <c r="M25" s="66"/>
      <c r="N25" s="66"/>
      <c r="O25" s="67"/>
      <c r="P25" s="67"/>
      <c r="Q25" s="67"/>
      <c r="R25" s="67">
        <v>2</v>
      </c>
      <c r="S25" s="67"/>
      <c r="T25" s="67"/>
      <c r="U25" s="68"/>
      <c r="V25" s="69">
        <v>2</v>
      </c>
      <c r="W25" s="70">
        <v>2</v>
      </c>
      <c r="X25" s="71"/>
      <c r="Y25" s="74"/>
      <c r="Z25" s="75"/>
      <c r="AA25" s="68"/>
      <c r="AB25" s="69"/>
      <c r="AC25" s="55"/>
      <c r="AD25" s="92"/>
      <c r="AE25" s="135"/>
      <c r="AF25" s="73"/>
      <c r="AG25" s="68"/>
      <c r="AH25" s="69"/>
      <c r="AI25" s="70"/>
      <c r="AJ25" s="71"/>
      <c r="AK25" s="74"/>
      <c r="AL25" s="75"/>
    </row>
    <row r="26" spans="1:38" s="6" customFormat="1" ht="22.5" customHeight="1">
      <c r="A26" s="136" t="s">
        <v>53</v>
      </c>
      <c r="B26" s="137"/>
      <c r="C26" s="102" t="s">
        <v>52</v>
      </c>
      <c r="D26" s="138"/>
      <c r="E26" s="47">
        <f t="shared" si="4"/>
        <v>90</v>
      </c>
      <c r="F26" s="48">
        <f t="shared" si="5"/>
        <v>6</v>
      </c>
      <c r="G26" s="49">
        <f t="shared" si="6"/>
        <v>75</v>
      </c>
      <c r="H26" s="49">
        <f t="shared" si="7"/>
        <v>5</v>
      </c>
      <c r="I26" s="106">
        <v>15</v>
      </c>
      <c r="J26" s="106">
        <v>15</v>
      </c>
      <c r="K26" s="108">
        <v>60</v>
      </c>
      <c r="L26" s="83"/>
      <c r="M26" s="83"/>
      <c r="N26" s="108"/>
      <c r="O26" s="67">
        <v>1</v>
      </c>
      <c r="P26" s="67">
        <v>1</v>
      </c>
      <c r="Q26" s="67">
        <v>4</v>
      </c>
      <c r="R26" s="67"/>
      <c r="S26" s="67"/>
      <c r="T26" s="67"/>
      <c r="U26" s="139"/>
      <c r="V26" s="69"/>
      <c r="W26" s="140"/>
      <c r="X26" s="141"/>
      <c r="Y26" s="142"/>
      <c r="Z26" s="143"/>
      <c r="AA26" s="144">
        <v>1</v>
      </c>
      <c r="AB26" s="145">
        <v>5</v>
      </c>
      <c r="AC26" s="146">
        <v>6</v>
      </c>
      <c r="AD26" s="141"/>
      <c r="AE26" s="142"/>
      <c r="AF26" s="143"/>
      <c r="AG26" s="144"/>
      <c r="AH26" s="145"/>
      <c r="AI26" s="146"/>
      <c r="AJ26" s="141"/>
      <c r="AK26" s="147"/>
      <c r="AL26" s="148"/>
    </row>
    <row r="27" spans="1:38" s="6" customFormat="1" ht="18" customHeight="1">
      <c r="A27" s="61" t="s">
        <v>55</v>
      </c>
      <c r="B27" s="149"/>
      <c r="C27" s="29" t="s">
        <v>54</v>
      </c>
      <c r="D27" s="138">
        <v>1</v>
      </c>
      <c r="E27" s="47">
        <f t="shared" si="4"/>
        <v>60</v>
      </c>
      <c r="F27" s="48">
        <f t="shared" si="5"/>
        <v>5</v>
      </c>
      <c r="G27" s="49">
        <f t="shared" si="6"/>
        <v>45</v>
      </c>
      <c r="H27" s="49">
        <f t="shared" si="7"/>
        <v>3</v>
      </c>
      <c r="I27" s="106">
        <v>15</v>
      </c>
      <c r="J27" s="106"/>
      <c r="K27" s="106">
        <v>45</v>
      </c>
      <c r="L27" s="83"/>
      <c r="M27" s="83"/>
      <c r="N27" s="108"/>
      <c r="O27" s="67">
        <v>2</v>
      </c>
      <c r="P27" s="67"/>
      <c r="Q27" s="67">
        <v>3</v>
      </c>
      <c r="R27" s="67"/>
      <c r="S27" s="67"/>
      <c r="T27" s="67"/>
      <c r="U27" s="139">
        <v>1</v>
      </c>
      <c r="V27" s="150">
        <v>3</v>
      </c>
      <c r="W27" s="151">
        <v>5</v>
      </c>
      <c r="X27" s="141"/>
      <c r="Y27" s="142"/>
      <c r="Z27" s="143"/>
      <c r="AA27" s="144"/>
      <c r="AB27" s="145"/>
      <c r="AC27" s="146"/>
      <c r="AD27" s="141"/>
      <c r="AE27" s="142"/>
      <c r="AF27" s="143"/>
      <c r="AG27" s="144"/>
      <c r="AH27" s="145"/>
      <c r="AI27" s="146"/>
      <c r="AJ27" s="141"/>
      <c r="AK27" s="147"/>
      <c r="AL27" s="148"/>
    </row>
    <row r="28" spans="1:38" s="6" customFormat="1" ht="31.5">
      <c r="A28" s="136" t="s">
        <v>57</v>
      </c>
      <c r="B28" s="62"/>
      <c r="C28" s="63" t="s">
        <v>56</v>
      </c>
      <c r="D28" s="67"/>
      <c r="E28" s="47">
        <f t="shared" si="4"/>
        <v>60</v>
      </c>
      <c r="F28" s="48">
        <f t="shared" si="5"/>
        <v>5</v>
      </c>
      <c r="G28" s="49">
        <f t="shared" si="6"/>
        <v>45</v>
      </c>
      <c r="H28" s="49">
        <f t="shared" si="7"/>
        <v>4</v>
      </c>
      <c r="I28" s="65">
        <v>15</v>
      </c>
      <c r="J28" s="65"/>
      <c r="K28" s="65">
        <v>45</v>
      </c>
      <c r="L28" s="66"/>
      <c r="M28" s="66"/>
      <c r="N28" s="66"/>
      <c r="O28" s="67">
        <v>1</v>
      </c>
      <c r="P28" s="67"/>
      <c r="Q28" s="67">
        <v>4</v>
      </c>
      <c r="R28" s="67"/>
      <c r="S28" s="67"/>
      <c r="T28" s="67"/>
      <c r="U28" s="68"/>
      <c r="V28" s="69"/>
      <c r="W28" s="70"/>
      <c r="X28" s="71">
        <v>1</v>
      </c>
      <c r="Y28" s="72">
        <v>3</v>
      </c>
      <c r="Z28" s="73">
        <v>5</v>
      </c>
      <c r="AA28" s="68"/>
      <c r="AB28" s="69"/>
      <c r="AC28" s="70"/>
      <c r="AD28" s="71"/>
      <c r="AE28" s="72"/>
      <c r="AF28" s="73"/>
      <c r="AG28" s="68"/>
      <c r="AH28" s="69"/>
      <c r="AI28" s="70"/>
      <c r="AJ28" s="71"/>
      <c r="AK28" s="74"/>
      <c r="AL28" s="75"/>
    </row>
    <row r="29" spans="1:38" s="6" customFormat="1" ht="18" customHeight="1">
      <c r="A29" s="61" t="s">
        <v>59</v>
      </c>
      <c r="B29" s="149"/>
      <c r="C29" s="29" t="s">
        <v>58</v>
      </c>
      <c r="D29" s="138">
        <v>1</v>
      </c>
      <c r="E29" s="47">
        <f t="shared" si="4"/>
        <v>60</v>
      </c>
      <c r="F29" s="48">
        <f t="shared" si="5"/>
        <v>5</v>
      </c>
      <c r="G29" s="49">
        <f t="shared" si="6"/>
        <v>45</v>
      </c>
      <c r="H29" s="49">
        <f t="shared" si="7"/>
        <v>3</v>
      </c>
      <c r="I29" s="106">
        <v>15</v>
      </c>
      <c r="J29" s="106"/>
      <c r="K29" s="106">
        <v>45</v>
      </c>
      <c r="L29" s="83"/>
      <c r="M29" s="83"/>
      <c r="N29" s="108"/>
      <c r="O29" s="152">
        <v>2</v>
      </c>
      <c r="P29" s="67"/>
      <c r="Q29" s="67">
        <v>3</v>
      </c>
      <c r="R29" s="67"/>
      <c r="S29" s="67"/>
      <c r="T29" s="67"/>
      <c r="U29" s="139">
        <v>1</v>
      </c>
      <c r="V29" s="145">
        <v>3</v>
      </c>
      <c r="W29" s="140">
        <v>5</v>
      </c>
      <c r="X29" s="153"/>
      <c r="Y29" s="154"/>
      <c r="Z29" s="155"/>
      <c r="AA29" s="144"/>
      <c r="AB29" s="145"/>
      <c r="AC29" s="146"/>
      <c r="AD29" s="141"/>
      <c r="AE29" s="142"/>
      <c r="AF29" s="143"/>
      <c r="AG29" s="144"/>
      <c r="AH29" s="145"/>
      <c r="AI29" s="146"/>
      <c r="AJ29" s="141"/>
      <c r="AK29" s="147"/>
      <c r="AL29" s="148"/>
    </row>
    <row r="30" spans="1:38" s="6" customFormat="1" ht="18" customHeight="1">
      <c r="A30" s="43" t="s">
        <v>61</v>
      </c>
      <c r="B30" s="149"/>
      <c r="C30" s="29" t="s">
        <v>60</v>
      </c>
      <c r="D30" s="138">
        <v>2</v>
      </c>
      <c r="E30" s="47">
        <f t="shared" si="4"/>
        <v>60</v>
      </c>
      <c r="F30" s="48">
        <f t="shared" si="5"/>
        <v>6</v>
      </c>
      <c r="G30" s="112">
        <f t="shared" si="6"/>
        <v>45</v>
      </c>
      <c r="H30" s="49">
        <f t="shared" si="7"/>
        <v>4</v>
      </c>
      <c r="I30" s="106">
        <v>15</v>
      </c>
      <c r="J30" s="106">
        <v>15</v>
      </c>
      <c r="K30" s="106">
        <v>30</v>
      </c>
      <c r="L30" s="108"/>
      <c r="M30" s="108"/>
      <c r="N30" s="108"/>
      <c r="O30" s="156">
        <v>2</v>
      </c>
      <c r="P30" s="138">
        <v>1</v>
      </c>
      <c r="Q30" s="138">
        <v>3</v>
      </c>
      <c r="R30" s="138"/>
      <c r="S30" s="138"/>
      <c r="T30" s="138"/>
      <c r="U30" s="139"/>
      <c r="V30" s="145"/>
      <c r="W30" s="140"/>
      <c r="X30" s="153">
        <v>1</v>
      </c>
      <c r="Y30" s="157">
        <v>3</v>
      </c>
      <c r="Z30" s="155">
        <v>6</v>
      </c>
      <c r="AA30" s="158"/>
      <c r="AB30" s="159"/>
      <c r="AC30" s="151"/>
      <c r="AD30" s="153"/>
      <c r="AE30" s="157"/>
      <c r="AF30" s="155"/>
      <c r="AG30" s="158"/>
      <c r="AH30" s="159"/>
      <c r="AI30" s="160"/>
      <c r="AJ30" s="153"/>
      <c r="AK30" s="161"/>
      <c r="AL30" s="155"/>
    </row>
    <row r="31" spans="1:38" s="8" customFormat="1" ht="21.75" customHeight="1">
      <c r="A31" s="252" t="s">
        <v>136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4"/>
    </row>
    <row r="32" spans="1:38" s="6" customFormat="1" ht="21.75" customHeight="1">
      <c r="A32" s="136" t="s">
        <v>63</v>
      </c>
      <c r="B32" s="44"/>
      <c r="C32" s="45" t="s">
        <v>62</v>
      </c>
      <c r="D32" s="52">
        <v>1</v>
      </c>
      <c r="E32" s="47">
        <f aca="true" t="shared" si="8" ref="E32:E46">SUM(I32:N32)</f>
        <v>75</v>
      </c>
      <c r="F32" s="48">
        <f aca="true" t="shared" si="9" ref="F32:F51">SUM(O32:T32)</f>
        <v>6</v>
      </c>
      <c r="G32" s="49">
        <f aca="true" t="shared" si="10" ref="G32:G50">SUM(J32:N32)</f>
        <v>45</v>
      </c>
      <c r="H32" s="49">
        <f aca="true" t="shared" si="11" ref="H32:H42">SUM(P32:T32)</f>
        <v>3</v>
      </c>
      <c r="I32" s="50">
        <v>30</v>
      </c>
      <c r="J32" s="50"/>
      <c r="K32" s="50">
        <v>45</v>
      </c>
      <c r="L32" s="51"/>
      <c r="M32" s="51"/>
      <c r="N32" s="51"/>
      <c r="O32" s="162">
        <v>3</v>
      </c>
      <c r="P32" s="52"/>
      <c r="Q32" s="52">
        <v>3</v>
      </c>
      <c r="R32" s="52"/>
      <c r="S32" s="52"/>
      <c r="T32" s="52"/>
      <c r="U32" s="163">
        <v>2</v>
      </c>
      <c r="V32" s="164">
        <v>3</v>
      </c>
      <c r="W32" s="55">
        <v>6</v>
      </c>
      <c r="X32" s="56"/>
      <c r="Y32" s="57"/>
      <c r="Z32" s="58"/>
      <c r="AA32" s="53"/>
      <c r="AB32" s="54"/>
      <c r="AC32" s="55"/>
      <c r="AD32" s="56"/>
      <c r="AE32" s="57"/>
      <c r="AF32" s="58"/>
      <c r="AG32" s="53"/>
      <c r="AH32" s="54"/>
      <c r="AI32" s="55"/>
      <c r="AJ32" s="56"/>
      <c r="AK32" s="59"/>
      <c r="AL32" s="60"/>
    </row>
    <row r="33" spans="1:38" s="6" customFormat="1" ht="15.75" customHeight="1">
      <c r="A33" s="136" t="s">
        <v>65</v>
      </c>
      <c r="B33" s="149"/>
      <c r="C33" s="29" t="s">
        <v>64</v>
      </c>
      <c r="D33" s="138">
        <v>2</v>
      </c>
      <c r="E33" s="47">
        <f t="shared" si="8"/>
        <v>60</v>
      </c>
      <c r="F33" s="48">
        <f t="shared" si="9"/>
        <v>6</v>
      </c>
      <c r="G33" s="49">
        <f t="shared" si="10"/>
        <v>30</v>
      </c>
      <c r="H33" s="49">
        <f t="shared" si="11"/>
        <v>3</v>
      </c>
      <c r="I33" s="108">
        <v>30</v>
      </c>
      <c r="J33" s="108"/>
      <c r="K33" s="108">
        <v>30</v>
      </c>
      <c r="L33" s="83"/>
      <c r="M33" s="83"/>
      <c r="N33" s="108"/>
      <c r="O33" s="152">
        <v>3</v>
      </c>
      <c r="P33" s="67"/>
      <c r="Q33" s="67">
        <v>3</v>
      </c>
      <c r="R33" s="67"/>
      <c r="S33" s="67"/>
      <c r="T33" s="67"/>
      <c r="U33" s="139"/>
      <c r="V33" s="145"/>
      <c r="W33" s="140"/>
      <c r="X33" s="153">
        <v>2</v>
      </c>
      <c r="Y33" s="72">
        <v>2</v>
      </c>
      <c r="Z33" s="143">
        <v>6</v>
      </c>
      <c r="AA33" s="158"/>
      <c r="AB33" s="145"/>
      <c r="AC33" s="140"/>
      <c r="AD33" s="153"/>
      <c r="AE33" s="142"/>
      <c r="AF33" s="143"/>
      <c r="AG33" s="158"/>
      <c r="AH33" s="145"/>
      <c r="AI33" s="146"/>
      <c r="AJ33" s="153"/>
      <c r="AK33" s="147"/>
      <c r="AL33" s="143"/>
    </row>
    <row r="34" spans="1:38" s="6" customFormat="1" ht="15.75" customHeight="1">
      <c r="A34" s="61" t="s">
        <v>67</v>
      </c>
      <c r="B34" s="149"/>
      <c r="C34" s="29" t="s">
        <v>66</v>
      </c>
      <c r="D34" s="67">
        <v>4</v>
      </c>
      <c r="E34" s="47">
        <f t="shared" si="8"/>
        <v>45</v>
      </c>
      <c r="F34" s="48">
        <f t="shared" si="9"/>
        <v>4</v>
      </c>
      <c r="G34" s="49">
        <f t="shared" si="10"/>
        <v>30</v>
      </c>
      <c r="H34" s="49">
        <f t="shared" si="11"/>
        <v>2</v>
      </c>
      <c r="I34" s="108">
        <v>15</v>
      </c>
      <c r="J34" s="108"/>
      <c r="K34" s="108">
        <v>30</v>
      </c>
      <c r="L34" s="83"/>
      <c r="M34" s="83"/>
      <c r="N34" s="108"/>
      <c r="O34" s="152">
        <v>2</v>
      </c>
      <c r="P34" s="67"/>
      <c r="Q34" s="67">
        <v>2</v>
      </c>
      <c r="R34" s="67"/>
      <c r="S34" s="67"/>
      <c r="T34" s="67"/>
      <c r="U34" s="139"/>
      <c r="V34" s="145"/>
      <c r="W34" s="140"/>
      <c r="X34" s="153"/>
      <c r="Y34" s="72"/>
      <c r="Z34" s="143"/>
      <c r="AA34" s="144"/>
      <c r="AB34" s="145"/>
      <c r="AC34" s="146"/>
      <c r="AD34" s="141">
        <v>1</v>
      </c>
      <c r="AE34" s="142">
        <v>2</v>
      </c>
      <c r="AF34" s="143">
        <v>4</v>
      </c>
      <c r="AG34" s="144"/>
      <c r="AH34" s="145"/>
      <c r="AI34" s="146"/>
      <c r="AJ34" s="141"/>
      <c r="AK34" s="147"/>
      <c r="AL34" s="148"/>
    </row>
    <row r="35" spans="1:38" s="6" customFormat="1" ht="21.75" customHeight="1">
      <c r="A35" s="61" t="s">
        <v>69</v>
      </c>
      <c r="B35" s="62"/>
      <c r="C35" s="63" t="s">
        <v>68</v>
      </c>
      <c r="D35" s="165"/>
      <c r="E35" s="47">
        <f t="shared" si="8"/>
        <v>45</v>
      </c>
      <c r="F35" s="48">
        <f t="shared" si="9"/>
        <v>3</v>
      </c>
      <c r="G35" s="49">
        <f t="shared" si="10"/>
        <v>30</v>
      </c>
      <c r="H35" s="49">
        <f t="shared" si="11"/>
        <v>2</v>
      </c>
      <c r="I35" s="83">
        <v>15</v>
      </c>
      <c r="J35" s="83"/>
      <c r="K35" s="83">
        <v>30</v>
      </c>
      <c r="L35" s="66"/>
      <c r="M35" s="66"/>
      <c r="N35" s="66"/>
      <c r="O35" s="152">
        <v>1</v>
      </c>
      <c r="P35" s="67"/>
      <c r="Q35" s="67">
        <v>2</v>
      </c>
      <c r="R35" s="67"/>
      <c r="S35" s="67"/>
      <c r="T35" s="67"/>
      <c r="U35" s="68"/>
      <c r="V35" s="69"/>
      <c r="W35" s="70"/>
      <c r="X35" s="152"/>
      <c r="Y35" s="166"/>
      <c r="Z35" s="167"/>
      <c r="AA35" s="68">
        <v>1</v>
      </c>
      <c r="AB35" s="77">
        <v>2</v>
      </c>
      <c r="AC35" s="78">
        <v>3</v>
      </c>
      <c r="AD35" s="71"/>
      <c r="AE35" s="72"/>
      <c r="AF35" s="73"/>
      <c r="AG35" s="68"/>
      <c r="AH35" s="69"/>
      <c r="AI35" s="70"/>
      <c r="AJ35" s="71"/>
      <c r="AK35" s="74"/>
      <c r="AL35" s="75"/>
    </row>
    <row r="36" spans="1:38" s="6" customFormat="1" ht="21.75" customHeight="1">
      <c r="A36" s="61" t="s">
        <v>71</v>
      </c>
      <c r="B36" s="62"/>
      <c r="C36" s="63" t="s">
        <v>70</v>
      </c>
      <c r="D36" s="67">
        <v>3</v>
      </c>
      <c r="E36" s="47">
        <f t="shared" si="8"/>
        <v>75</v>
      </c>
      <c r="F36" s="48">
        <f t="shared" si="9"/>
        <v>6</v>
      </c>
      <c r="G36" s="49">
        <f t="shared" si="10"/>
        <v>45</v>
      </c>
      <c r="H36" s="49">
        <f t="shared" si="11"/>
        <v>3</v>
      </c>
      <c r="I36" s="83">
        <v>30</v>
      </c>
      <c r="J36" s="83"/>
      <c r="K36" s="83">
        <v>45</v>
      </c>
      <c r="L36" s="66"/>
      <c r="M36" s="66"/>
      <c r="N36" s="66"/>
      <c r="O36" s="152">
        <v>3</v>
      </c>
      <c r="P36" s="67"/>
      <c r="Q36" s="67">
        <v>3</v>
      </c>
      <c r="R36" s="67"/>
      <c r="S36" s="67"/>
      <c r="T36" s="67"/>
      <c r="U36" s="68"/>
      <c r="V36" s="69"/>
      <c r="W36" s="70"/>
      <c r="X36" s="71"/>
      <c r="Y36" s="72"/>
      <c r="Z36" s="73"/>
      <c r="AA36" s="68">
        <v>2</v>
      </c>
      <c r="AB36" s="69">
        <v>3</v>
      </c>
      <c r="AC36" s="70">
        <v>6</v>
      </c>
      <c r="AD36" s="71"/>
      <c r="AE36" s="72"/>
      <c r="AF36" s="73"/>
      <c r="AG36" s="68"/>
      <c r="AH36" s="69"/>
      <c r="AI36" s="70"/>
      <c r="AJ36" s="71"/>
      <c r="AK36" s="74"/>
      <c r="AL36" s="75"/>
    </row>
    <row r="37" spans="1:38" s="6" customFormat="1" ht="21.75" customHeight="1">
      <c r="A37" s="61" t="s">
        <v>73</v>
      </c>
      <c r="B37" s="62"/>
      <c r="C37" s="63" t="s">
        <v>72</v>
      </c>
      <c r="D37" s="67">
        <v>3</v>
      </c>
      <c r="E37" s="47">
        <f t="shared" si="8"/>
        <v>60</v>
      </c>
      <c r="F37" s="48">
        <f t="shared" si="9"/>
        <v>5</v>
      </c>
      <c r="G37" s="49">
        <f t="shared" si="10"/>
        <v>30</v>
      </c>
      <c r="H37" s="49">
        <f t="shared" si="11"/>
        <v>2</v>
      </c>
      <c r="I37" s="65">
        <v>30</v>
      </c>
      <c r="J37" s="65"/>
      <c r="K37" s="65">
        <v>30</v>
      </c>
      <c r="L37" s="66"/>
      <c r="M37" s="66"/>
      <c r="N37" s="66"/>
      <c r="O37" s="152">
        <v>3</v>
      </c>
      <c r="P37" s="67"/>
      <c r="Q37" s="67">
        <v>2</v>
      </c>
      <c r="R37" s="67"/>
      <c r="S37" s="67"/>
      <c r="T37" s="67"/>
      <c r="U37" s="68"/>
      <c r="V37" s="69"/>
      <c r="W37" s="70"/>
      <c r="X37" s="71"/>
      <c r="Y37" s="72"/>
      <c r="Z37" s="73"/>
      <c r="AA37" s="68">
        <v>2</v>
      </c>
      <c r="AB37" s="69">
        <v>2</v>
      </c>
      <c r="AC37" s="70">
        <v>5</v>
      </c>
      <c r="AD37" s="71"/>
      <c r="AE37" s="72"/>
      <c r="AF37" s="73"/>
      <c r="AG37" s="68"/>
      <c r="AH37" s="69"/>
      <c r="AI37" s="70"/>
      <c r="AJ37" s="71"/>
      <c r="AK37" s="74"/>
      <c r="AL37" s="75"/>
    </row>
    <row r="38" spans="1:38" s="6" customFormat="1" ht="30.75" customHeight="1">
      <c r="A38" s="61" t="s">
        <v>75</v>
      </c>
      <c r="B38" s="62"/>
      <c r="C38" s="63" t="s">
        <v>74</v>
      </c>
      <c r="D38" s="67">
        <v>3</v>
      </c>
      <c r="E38" s="47">
        <f t="shared" si="8"/>
        <v>60</v>
      </c>
      <c r="F38" s="48">
        <f t="shared" si="9"/>
        <v>5</v>
      </c>
      <c r="G38" s="49">
        <f t="shared" si="10"/>
        <v>30</v>
      </c>
      <c r="H38" s="49">
        <f t="shared" si="11"/>
        <v>2</v>
      </c>
      <c r="I38" s="83">
        <v>30</v>
      </c>
      <c r="J38" s="83"/>
      <c r="K38" s="83">
        <v>30</v>
      </c>
      <c r="L38" s="66"/>
      <c r="M38" s="66"/>
      <c r="N38" s="66"/>
      <c r="O38" s="152">
        <v>3</v>
      </c>
      <c r="P38" s="67"/>
      <c r="Q38" s="67">
        <v>2</v>
      </c>
      <c r="R38" s="67"/>
      <c r="S38" s="67"/>
      <c r="T38" s="67"/>
      <c r="U38" s="68"/>
      <c r="V38" s="69"/>
      <c r="W38" s="70"/>
      <c r="X38" s="71"/>
      <c r="Y38" s="72"/>
      <c r="Z38" s="73"/>
      <c r="AA38" s="68">
        <v>2</v>
      </c>
      <c r="AB38" s="76">
        <v>2</v>
      </c>
      <c r="AC38" s="168">
        <v>5</v>
      </c>
      <c r="AD38" s="71"/>
      <c r="AE38" s="72"/>
      <c r="AF38" s="73"/>
      <c r="AG38" s="68"/>
      <c r="AH38" s="69"/>
      <c r="AI38" s="70"/>
      <c r="AJ38" s="71"/>
      <c r="AK38" s="74"/>
      <c r="AL38" s="75"/>
    </row>
    <row r="39" spans="1:38" s="6" customFormat="1" ht="21.75" customHeight="1">
      <c r="A39" s="61" t="s">
        <v>77</v>
      </c>
      <c r="B39" s="62"/>
      <c r="C39" s="63" t="s">
        <v>76</v>
      </c>
      <c r="D39" s="67"/>
      <c r="E39" s="47">
        <f t="shared" si="8"/>
        <v>30</v>
      </c>
      <c r="F39" s="48">
        <f t="shared" si="9"/>
        <v>2</v>
      </c>
      <c r="G39" s="49">
        <f t="shared" si="10"/>
        <v>15</v>
      </c>
      <c r="H39" s="49">
        <f t="shared" si="11"/>
        <v>1</v>
      </c>
      <c r="I39" s="83">
        <v>15</v>
      </c>
      <c r="J39" s="83"/>
      <c r="K39" s="83">
        <v>15</v>
      </c>
      <c r="L39" s="66"/>
      <c r="M39" s="66"/>
      <c r="N39" s="66"/>
      <c r="O39" s="152">
        <v>1</v>
      </c>
      <c r="P39" s="67"/>
      <c r="Q39" s="67">
        <v>1</v>
      </c>
      <c r="R39" s="67"/>
      <c r="S39" s="67"/>
      <c r="T39" s="67"/>
      <c r="U39" s="68"/>
      <c r="V39" s="69"/>
      <c r="W39" s="70"/>
      <c r="X39" s="71"/>
      <c r="Y39" s="72"/>
      <c r="Z39" s="73"/>
      <c r="AA39" s="68">
        <v>1</v>
      </c>
      <c r="AB39" s="69">
        <v>1</v>
      </c>
      <c r="AC39" s="70">
        <v>2</v>
      </c>
      <c r="AD39" s="71"/>
      <c r="AE39" s="72"/>
      <c r="AF39" s="73"/>
      <c r="AG39" s="68"/>
      <c r="AH39" s="69"/>
      <c r="AI39" s="70"/>
      <c r="AJ39" s="71"/>
      <c r="AK39" s="74"/>
      <c r="AL39" s="75"/>
    </row>
    <row r="40" spans="1:38" s="6" customFormat="1" ht="21.75" customHeight="1">
      <c r="A40" s="61" t="s">
        <v>79</v>
      </c>
      <c r="B40" s="62"/>
      <c r="C40" s="63" t="s">
        <v>78</v>
      </c>
      <c r="D40" s="67">
        <v>4</v>
      </c>
      <c r="E40" s="47">
        <f t="shared" si="8"/>
        <v>60</v>
      </c>
      <c r="F40" s="48">
        <f t="shared" si="9"/>
        <v>5</v>
      </c>
      <c r="G40" s="49">
        <f t="shared" si="10"/>
        <v>30</v>
      </c>
      <c r="H40" s="49">
        <f t="shared" si="11"/>
        <v>2</v>
      </c>
      <c r="I40" s="65">
        <v>30</v>
      </c>
      <c r="J40" s="65"/>
      <c r="K40" s="65">
        <v>30</v>
      </c>
      <c r="L40" s="66"/>
      <c r="M40" s="66"/>
      <c r="N40" s="66"/>
      <c r="O40" s="152">
        <v>3</v>
      </c>
      <c r="P40" s="67"/>
      <c r="Q40" s="67">
        <v>2</v>
      </c>
      <c r="R40" s="67"/>
      <c r="S40" s="67"/>
      <c r="T40" s="67"/>
      <c r="U40" s="68"/>
      <c r="V40" s="69"/>
      <c r="W40" s="70"/>
      <c r="X40" s="71"/>
      <c r="Y40" s="72"/>
      <c r="Z40" s="73"/>
      <c r="AA40" s="68"/>
      <c r="AB40" s="69"/>
      <c r="AC40" s="70"/>
      <c r="AD40" s="169">
        <v>2</v>
      </c>
      <c r="AE40" s="170">
        <v>2</v>
      </c>
      <c r="AF40" s="171">
        <v>5</v>
      </c>
      <c r="AG40" s="68"/>
      <c r="AH40" s="69"/>
      <c r="AI40" s="70"/>
      <c r="AJ40" s="71"/>
      <c r="AK40" s="74"/>
      <c r="AL40" s="75"/>
    </row>
    <row r="41" spans="1:38" s="6" customFormat="1" ht="31.5">
      <c r="A41" s="61" t="s">
        <v>81</v>
      </c>
      <c r="B41" s="62"/>
      <c r="C41" s="63" t="s">
        <v>80</v>
      </c>
      <c r="D41" s="64"/>
      <c r="E41" s="47">
        <f t="shared" si="8"/>
        <v>30</v>
      </c>
      <c r="F41" s="48">
        <f t="shared" si="9"/>
        <v>2</v>
      </c>
      <c r="G41" s="49">
        <f t="shared" si="10"/>
        <v>30</v>
      </c>
      <c r="H41" s="49">
        <f t="shared" si="11"/>
        <v>2</v>
      </c>
      <c r="I41" s="66"/>
      <c r="J41" s="65"/>
      <c r="K41" s="65">
        <v>30</v>
      </c>
      <c r="L41" s="66"/>
      <c r="M41" s="66"/>
      <c r="N41" s="66"/>
      <c r="O41" s="152"/>
      <c r="P41" s="67"/>
      <c r="Q41" s="67">
        <v>2</v>
      </c>
      <c r="R41" s="67"/>
      <c r="S41" s="67"/>
      <c r="T41" s="67"/>
      <c r="U41" s="68"/>
      <c r="V41" s="69"/>
      <c r="W41" s="70"/>
      <c r="X41" s="71"/>
      <c r="Y41" s="72"/>
      <c r="Z41" s="73"/>
      <c r="AA41" s="68"/>
      <c r="AB41" s="69"/>
      <c r="AC41" s="70"/>
      <c r="AD41" s="71"/>
      <c r="AE41" s="72"/>
      <c r="AF41" s="73"/>
      <c r="AG41" s="68"/>
      <c r="AH41" s="69"/>
      <c r="AI41" s="70"/>
      <c r="AJ41" s="71"/>
      <c r="AK41" s="74">
        <v>2</v>
      </c>
      <c r="AL41" s="75">
        <v>2</v>
      </c>
    </row>
    <row r="42" spans="1:38" s="6" customFormat="1" ht="21.75" customHeight="1">
      <c r="A42" s="61" t="s">
        <v>83</v>
      </c>
      <c r="B42" s="62"/>
      <c r="C42" s="63" t="s">
        <v>82</v>
      </c>
      <c r="D42" s="67"/>
      <c r="E42" s="47">
        <f t="shared" si="8"/>
        <v>45</v>
      </c>
      <c r="F42" s="48">
        <f t="shared" si="9"/>
        <v>3</v>
      </c>
      <c r="G42" s="49">
        <f t="shared" si="10"/>
        <v>30</v>
      </c>
      <c r="H42" s="49">
        <f t="shared" si="11"/>
        <v>2</v>
      </c>
      <c r="I42" s="65">
        <v>15</v>
      </c>
      <c r="J42" s="65"/>
      <c r="K42" s="65"/>
      <c r="L42" s="83">
        <v>30</v>
      </c>
      <c r="M42" s="66"/>
      <c r="N42" s="66"/>
      <c r="O42" s="152">
        <v>1</v>
      </c>
      <c r="P42" s="67"/>
      <c r="Q42" s="67"/>
      <c r="R42" s="67">
        <v>2</v>
      </c>
      <c r="S42" s="67"/>
      <c r="T42" s="67"/>
      <c r="U42" s="68"/>
      <c r="V42" s="69"/>
      <c r="W42" s="70"/>
      <c r="X42" s="172"/>
      <c r="Y42" s="72"/>
      <c r="Z42" s="73"/>
      <c r="AA42" s="68"/>
      <c r="AB42" s="69"/>
      <c r="AC42" s="70"/>
      <c r="AD42" s="71"/>
      <c r="AE42" s="72"/>
      <c r="AF42" s="73"/>
      <c r="AG42" s="68"/>
      <c r="AH42" s="69"/>
      <c r="AI42" s="70"/>
      <c r="AJ42" s="71">
        <v>1</v>
      </c>
      <c r="AK42" s="74">
        <v>2</v>
      </c>
      <c r="AL42" s="75">
        <v>3</v>
      </c>
    </row>
    <row r="43" spans="1:38" s="6" customFormat="1" ht="21.75" customHeight="1">
      <c r="A43" s="61" t="s">
        <v>85</v>
      </c>
      <c r="B43" s="149"/>
      <c r="C43" s="102" t="s">
        <v>84</v>
      </c>
      <c r="D43" s="67">
        <v>5</v>
      </c>
      <c r="E43" s="47">
        <f t="shared" si="8"/>
        <v>60</v>
      </c>
      <c r="F43" s="48">
        <f t="shared" si="9"/>
        <v>5</v>
      </c>
      <c r="G43" s="49">
        <f t="shared" si="10"/>
        <v>30</v>
      </c>
      <c r="H43" s="49">
        <v>1</v>
      </c>
      <c r="I43" s="65">
        <v>30</v>
      </c>
      <c r="J43" s="65"/>
      <c r="K43" s="65"/>
      <c r="L43" s="83">
        <v>30</v>
      </c>
      <c r="M43" s="66"/>
      <c r="N43" s="66"/>
      <c r="O43" s="152">
        <v>3</v>
      </c>
      <c r="P43" s="67"/>
      <c r="Q43" s="67"/>
      <c r="R43" s="67">
        <v>2</v>
      </c>
      <c r="S43" s="67"/>
      <c r="T43" s="67"/>
      <c r="U43" s="68"/>
      <c r="V43" s="69"/>
      <c r="W43" s="70"/>
      <c r="X43" s="71"/>
      <c r="Y43" s="72"/>
      <c r="Z43" s="73"/>
      <c r="AA43" s="68"/>
      <c r="AB43" s="69"/>
      <c r="AC43" s="70"/>
      <c r="AD43" s="71"/>
      <c r="AE43" s="154"/>
      <c r="AF43" s="155"/>
      <c r="AG43" s="68">
        <v>2</v>
      </c>
      <c r="AH43" s="150">
        <v>2</v>
      </c>
      <c r="AI43" s="160">
        <v>5</v>
      </c>
      <c r="AJ43" s="71"/>
      <c r="AK43" s="74"/>
      <c r="AL43" s="75"/>
    </row>
    <row r="44" spans="1:38" s="6" customFormat="1" ht="15.75" customHeight="1">
      <c r="A44" s="61" t="s">
        <v>132</v>
      </c>
      <c r="B44" s="149"/>
      <c r="C44" s="29" t="s">
        <v>140</v>
      </c>
      <c r="D44" s="138">
        <v>4</v>
      </c>
      <c r="E44" s="47">
        <f t="shared" si="8"/>
        <v>105</v>
      </c>
      <c r="F44" s="48">
        <f t="shared" si="9"/>
        <v>8</v>
      </c>
      <c r="G44" s="49">
        <f t="shared" si="10"/>
        <v>75</v>
      </c>
      <c r="H44" s="49">
        <f aca="true" t="shared" si="12" ref="H44:H51">SUM(P44:T44)</f>
        <v>5</v>
      </c>
      <c r="I44" s="106">
        <v>30</v>
      </c>
      <c r="J44" s="106"/>
      <c r="K44" s="106">
        <v>45</v>
      </c>
      <c r="L44" s="83">
        <v>30</v>
      </c>
      <c r="M44" s="83"/>
      <c r="N44" s="108"/>
      <c r="O44" s="152">
        <v>3</v>
      </c>
      <c r="P44" s="67"/>
      <c r="Q44" s="67">
        <v>3</v>
      </c>
      <c r="R44" s="67">
        <v>2</v>
      </c>
      <c r="S44" s="67"/>
      <c r="T44" s="67"/>
      <c r="U44" s="139"/>
      <c r="V44" s="145"/>
      <c r="W44" s="140"/>
      <c r="X44" s="153"/>
      <c r="Y44" s="147"/>
      <c r="Z44" s="143"/>
      <c r="AA44" s="158"/>
      <c r="AB44" s="145"/>
      <c r="AC44" s="140"/>
      <c r="AD44" s="153">
        <v>2</v>
      </c>
      <c r="AE44" s="147">
        <v>5</v>
      </c>
      <c r="AF44" s="143">
        <v>8</v>
      </c>
      <c r="AG44" s="158"/>
      <c r="AH44" s="69"/>
      <c r="AI44" s="140"/>
      <c r="AJ44" s="141"/>
      <c r="AK44" s="147"/>
      <c r="AL44" s="147"/>
    </row>
    <row r="45" spans="1:38" s="6" customFormat="1" ht="35.25" customHeight="1">
      <c r="A45" s="61" t="s">
        <v>86</v>
      </c>
      <c r="B45" s="62"/>
      <c r="C45" s="63" t="s">
        <v>87</v>
      </c>
      <c r="D45" s="64"/>
      <c r="E45" s="47">
        <f t="shared" si="8"/>
        <v>15</v>
      </c>
      <c r="F45" s="48">
        <f t="shared" si="9"/>
        <v>1</v>
      </c>
      <c r="G45" s="49">
        <f t="shared" si="10"/>
        <v>15</v>
      </c>
      <c r="H45" s="49">
        <f t="shared" si="12"/>
        <v>1</v>
      </c>
      <c r="I45" s="65"/>
      <c r="J45" s="65"/>
      <c r="K45" s="65"/>
      <c r="L45" s="83">
        <v>15</v>
      </c>
      <c r="M45" s="66"/>
      <c r="N45" s="66"/>
      <c r="O45" s="152"/>
      <c r="P45" s="67"/>
      <c r="Q45" s="67"/>
      <c r="R45" s="67">
        <v>1</v>
      </c>
      <c r="S45" s="67"/>
      <c r="T45" s="67"/>
      <c r="U45" s="68"/>
      <c r="V45" s="69"/>
      <c r="W45" s="70"/>
      <c r="X45" s="172"/>
      <c r="Y45" s="72"/>
      <c r="Z45" s="73"/>
      <c r="AA45" s="68"/>
      <c r="AB45" s="69"/>
      <c r="AC45" s="70"/>
      <c r="AD45" s="71"/>
      <c r="AE45" s="72"/>
      <c r="AF45" s="73"/>
      <c r="AG45" s="68"/>
      <c r="AH45" s="69"/>
      <c r="AI45" s="70"/>
      <c r="AJ45" s="71"/>
      <c r="AK45" s="147">
        <v>1</v>
      </c>
      <c r="AL45" s="147">
        <v>1</v>
      </c>
    </row>
    <row r="46" spans="1:38" s="6" customFormat="1" ht="31.5">
      <c r="A46" s="61" t="s">
        <v>88</v>
      </c>
      <c r="B46" s="62"/>
      <c r="C46" s="63" t="s">
        <v>89</v>
      </c>
      <c r="D46" s="67">
        <v>5</v>
      </c>
      <c r="E46" s="47">
        <f t="shared" si="8"/>
        <v>75</v>
      </c>
      <c r="F46" s="48">
        <f t="shared" si="9"/>
        <v>6</v>
      </c>
      <c r="G46" s="49">
        <f t="shared" si="10"/>
        <v>45</v>
      </c>
      <c r="H46" s="49">
        <f t="shared" si="12"/>
        <v>3</v>
      </c>
      <c r="I46" s="65">
        <v>30</v>
      </c>
      <c r="J46" s="65"/>
      <c r="K46" s="65">
        <v>45</v>
      </c>
      <c r="L46" s="83"/>
      <c r="M46" s="66"/>
      <c r="N46" s="66"/>
      <c r="O46" s="152">
        <v>3</v>
      </c>
      <c r="P46" s="67"/>
      <c r="Q46" s="67">
        <v>3</v>
      </c>
      <c r="R46" s="67"/>
      <c r="S46" s="67"/>
      <c r="T46" s="67"/>
      <c r="U46" s="68"/>
      <c r="V46" s="69"/>
      <c r="W46" s="70"/>
      <c r="X46" s="71"/>
      <c r="Y46" s="72"/>
      <c r="Z46" s="73"/>
      <c r="AA46" s="68"/>
      <c r="AB46" s="69"/>
      <c r="AC46" s="70"/>
      <c r="AD46" s="71"/>
      <c r="AE46" s="72"/>
      <c r="AF46" s="73"/>
      <c r="AG46" s="68">
        <v>2</v>
      </c>
      <c r="AH46" s="69">
        <v>3</v>
      </c>
      <c r="AI46" s="70">
        <v>6</v>
      </c>
      <c r="AJ46" s="71"/>
      <c r="AK46" s="74"/>
      <c r="AL46" s="75"/>
    </row>
    <row r="47" spans="1:38" s="6" customFormat="1" ht="24.75" customHeight="1">
      <c r="A47" s="61" t="s">
        <v>90</v>
      </c>
      <c r="B47" s="149"/>
      <c r="C47" s="104" t="s">
        <v>165</v>
      </c>
      <c r="D47" s="67"/>
      <c r="E47" s="47">
        <v>105</v>
      </c>
      <c r="F47" s="48">
        <v>7</v>
      </c>
      <c r="G47" s="49">
        <f t="shared" si="10"/>
        <v>0</v>
      </c>
      <c r="H47" s="49">
        <f t="shared" si="12"/>
        <v>0</v>
      </c>
      <c r="I47" s="334">
        <v>105</v>
      </c>
      <c r="J47" s="335"/>
      <c r="K47" s="335"/>
      <c r="L47" s="335"/>
      <c r="M47" s="335"/>
      <c r="N47" s="336"/>
      <c r="O47" s="331">
        <v>7</v>
      </c>
      <c r="P47" s="332"/>
      <c r="Q47" s="332"/>
      <c r="R47" s="332"/>
      <c r="S47" s="332"/>
      <c r="T47" s="333"/>
      <c r="U47" s="68"/>
      <c r="V47" s="69"/>
      <c r="W47" s="70"/>
      <c r="X47" s="173"/>
      <c r="Y47" s="89"/>
      <c r="Z47" s="174"/>
      <c r="AA47" s="243"/>
      <c r="AB47" s="244"/>
      <c r="AC47" s="70"/>
      <c r="AD47" s="249" t="s">
        <v>144</v>
      </c>
      <c r="AE47" s="249"/>
      <c r="AF47" s="174">
        <v>3</v>
      </c>
      <c r="AG47" s="243">
        <v>4</v>
      </c>
      <c r="AH47" s="244"/>
      <c r="AI47" s="70">
        <v>4</v>
      </c>
      <c r="AJ47" s="71"/>
      <c r="AK47" s="93"/>
      <c r="AL47" s="93"/>
    </row>
    <row r="48" spans="1:38" s="7" customFormat="1" ht="15.75">
      <c r="A48" s="61" t="s">
        <v>91</v>
      </c>
      <c r="B48" s="62"/>
      <c r="C48" s="94" t="s">
        <v>92</v>
      </c>
      <c r="D48" s="95"/>
      <c r="E48" s="47">
        <f>SUM(I48:N48)</f>
        <v>30</v>
      </c>
      <c r="F48" s="48">
        <f t="shared" si="9"/>
        <v>2</v>
      </c>
      <c r="G48" s="49">
        <f t="shared" si="10"/>
        <v>0</v>
      </c>
      <c r="H48" s="49">
        <f t="shared" si="12"/>
        <v>0</v>
      </c>
      <c r="I48" s="65">
        <v>30</v>
      </c>
      <c r="J48" s="65"/>
      <c r="K48" s="65"/>
      <c r="L48" s="66"/>
      <c r="M48" s="66"/>
      <c r="N48" s="66"/>
      <c r="O48" s="82">
        <v>2</v>
      </c>
      <c r="P48" s="82"/>
      <c r="Q48" s="82"/>
      <c r="R48" s="82"/>
      <c r="S48" s="82"/>
      <c r="T48" s="82"/>
      <c r="U48" s="68"/>
      <c r="V48" s="69"/>
      <c r="W48" s="87"/>
      <c r="X48" s="71"/>
      <c r="Y48" s="72"/>
      <c r="Z48" s="174"/>
      <c r="AA48" s="68"/>
      <c r="AB48" s="69"/>
      <c r="AC48" s="87"/>
      <c r="AD48" s="71"/>
      <c r="AE48" s="72"/>
      <c r="AF48" s="174"/>
      <c r="AG48" s="68"/>
      <c r="AH48" s="69"/>
      <c r="AI48" s="87"/>
      <c r="AJ48" s="71">
        <v>2</v>
      </c>
      <c r="AK48" s="100"/>
      <c r="AL48" s="101">
        <v>2</v>
      </c>
    </row>
    <row r="49" spans="1:38" s="7" customFormat="1" ht="21.75" customHeight="1">
      <c r="A49" s="61" t="s">
        <v>93</v>
      </c>
      <c r="B49" s="62"/>
      <c r="C49" s="94" t="s">
        <v>9</v>
      </c>
      <c r="D49" s="95"/>
      <c r="E49" s="47">
        <f>SUM(I49:N49)</f>
        <v>30</v>
      </c>
      <c r="F49" s="48">
        <f t="shared" si="9"/>
        <v>5</v>
      </c>
      <c r="G49" s="49">
        <f t="shared" si="10"/>
        <v>30</v>
      </c>
      <c r="H49" s="49">
        <f t="shared" si="12"/>
        <v>5</v>
      </c>
      <c r="I49" s="65"/>
      <c r="J49" s="65"/>
      <c r="K49" s="65"/>
      <c r="L49" s="66"/>
      <c r="M49" s="66"/>
      <c r="N49" s="83">
        <v>30</v>
      </c>
      <c r="O49" s="82"/>
      <c r="P49" s="82"/>
      <c r="Q49" s="82"/>
      <c r="R49" s="82"/>
      <c r="S49" s="82"/>
      <c r="T49" s="82">
        <v>5</v>
      </c>
      <c r="U49" s="68"/>
      <c r="V49" s="69"/>
      <c r="W49" s="70"/>
      <c r="X49" s="96"/>
      <c r="Y49" s="99"/>
      <c r="Z49" s="98"/>
      <c r="AA49" s="68"/>
      <c r="AB49" s="69"/>
      <c r="AC49" s="70"/>
      <c r="AD49" s="96"/>
      <c r="AE49" s="99"/>
      <c r="AF49" s="98"/>
      <c r="AG49" s="68"/>
      <c r="AH49" s="69"/>
      <c r="AI49" s="70"/>
      <c r="AJ49" s="96"/>
      <c r="AK49" s="100">
        <v>2</v>
      </c>
      <c r="AL49" s="101">
        <v>5</v>
      </c>
    </row>
    <row r="50" spans="1:38" s="6" customFormat="1" ht="21.75" customHeight="1">
      <c r="A50" s="61" t="s">
        <v>94</v>
      </c>
      <c r="B50" s="62"/>
      <c r="C50" s="94" t="s">
        <v>8</v>
      </c>
      <c r="D50" s="95"/>
      <c r="E50" s="47">
        <f>SUM(I50:N50)</f>
        <v>60</v>
      </c>
      <c r="F50" s="48">
        <f t="shared" si="9"/>
        <v>10</v>
      </c>
      <c r="G50" s="49">
        <f t="shared" si="10"/>
        <v>60</v>
      </c>
      <c r="H50" s="49">
        <f t="shared" si="12"/>
        <v>10</v>
      </c>
      <c r="I50" s="65"/>
      <c r="J50" s="65"/>
      <c r="K50" s="65">
        <v>60</v>
      </c>
      <c r="L50" s="66"/>
      <c r="M50" s="66"/>
      <c r="N50" s="66"/>
      <c r="O50" s="67"/>
      <c r="P50" s="67"/>
      <c r="Q50" s="67">
        <v>10</v>
      </c>
      <c r="R50" s="67"/>
      <c r="S50" s="67"/>
      <c r="T50" s="67"/>
      <c r="U50" s="68"/>
      <c r="V50" s="69"/>
      <c r="W50" s="70"/>
      <c r="X50" s="96"/>
      <c r="Y50" s="99"/>
      <c r="Z50" s="98"/>
      <c r="AA50" s="68"/>
      <c r="AB50" s="69"/>
      <c r="AC50" s="70"/>
      <c r="AD50" s="96"/>
      <c r="AE50" s="99"/>
      <c r="AF50" s="98"/>
      <c r="AG50" s="68"/>
      <c r="AH50" s="69"/>
      <c r="AI50" s="70"/>
      <c r="AJ50" s="96"/>
      <c r="AK50" s="100">
        <v>4</v>
      </c>
      <c r="AL50" s="101">
        <v>10</v>
      </c>
    </row>
    <row r="51" spans="1:38" s="6" customFormat="1" ht="27" customHeight="1" thickBot="1">
      <c r="A51" s="61" t="s">
        <v>95</v>
      </c>
      <c r="B51" s="149"/>
      <c r="C51" s="102" t="s">
        <v>118</v>
      </c>
      <c r="D51" s="175"/>
      <c r="E51" s="49"/>
      <c r="F51" s="48">
        <f t="shared" si="9"/>
        <v>12</v>
      </c>
      <c r="G51" s="49"/>
      <c r="H51" s="49">
        <f t="shared" si="12"/>
        <v>12</v>
      </c>
      <c r="I51" s="65"/>
      <c r="J51" s="65"/>
      <c r="K51" s="65"/>
      <c r="L51" s="65"/>
      <c r="M51" s="65"/>
      <c r="N51" s="65"/>
      <c r="O51" s="138"/>
      <c r="P51" s="138"/>
      <c r="Q51" s="138"/>
      <c r="R51" s="138"/>
      <c r="S51" s="138">
        <v>12</v>
      </c>
      <c r="T51" s="138"/>
      <c r="U51" s="68"/>
      <c r="V51" s="69"/>
      <c r="W51" s="70"/>
      <c r="X51" s="141"/>
      <c r="Y51" s="142"/>
      <c r="Z51" s="143">
        <v>4</v>
      </c>
      <c r="AA51" s="68"/>
      <c r="AB51" s="69"/>
      <c r="AC51" s="70"/>
      <c r="AD51" s="141"/>
      <c r="AE51" s="142"/>
      <c r="AF51" s="143">
        <v>4</v>
      </c>
      <c r="AG51" s="68"/>
      <c r="AH51" s="69"/>
      <c r="AI51" s="146">
        <v>4</v>
      </c>
      <c r="AJ51" s="141"/>
      <c r="AK51" s="147"/>
      <c r="AL51" s="148"/>
    </row>
    <row r="52" spans="1:38" s="6" customFormat="1" ht="21.75" customHeight="1" thickBot="1">
      <c r="A52" s="326"/>
      <c r="B52" s="326"/>
      <c r="C52" s="328" t="s">
        <v>114</v>
      </c>
      <c r="D52" s="330"/>
      <c r="E52" s="308">
        <f>SUM(E12:E21)+SUM(E23:E30)+SUM(E32:E51)</f>
        <v>1830</v>
      </c>
      <c r="F52" s="310">
        <f>SUM(F12:F21)+SUM(F23:F30)+SUM(F32:F51)</f>
        <v>160</v>
      </c>
      <c r="G52" s="308">
        <f>SUM(G12:G21)+SUM(G23:G30)+SUM(G32:G51)</f>
        <v>1155</v>
      </c>
      <c r="H52" s="310">
        <f>SUM(H12:H21)+SUM(H23:H30)+SUM(H32:H51)</f>
        <v>100</v>
      </c>
      <c r="I52" s="176">
        <f aca="true" t="shared" si="13" ref="I52:V52">SUM(I12:I21)+SUM(I23:I30)+SUM(I32:I46)+SUM(I48:I51)</f>
        <v>570</v>
      </c>
      <c r="J52" s="176">
        <f t="shared" si="13"/>
        <v>285</v>
      </c>
      <c r="K52" s="176">
        <f t="shared" si="13"/>
        <v>705</v>
      </c>
      <c r="L52" s="176">
        <f t="shared" si="13"/>
        <v>135</v>
      </c>
      <c r="M52" s="176">
        <f t="shared" si="13"/>
        <v>0</v>
      </c>
      <c r="N52" s="176">
        <f t="shared" si="13"/>
        <v>30</v>
      </c>
      <c r="O52" s="176">
        <f t="shared" si="13"/>
        <v>52</v>
      </c>
      <c r="P52" s="176">
        <f t="shared" si="13"/>
        <v>19</v>
      </c>
      <c r="Q52" s="176">
        <f t="shared" si="13"/>
        <v>56</v>
      </c>
      <c r="R52" s="176">
        <f t="shared" si="13"/>
        <v>9</v>
      </c>
      <c r="S52" s="176">
        <f t="shared" si="13"/>
        <v>12</v>
      </c>
      <c r="T52" s="176">
        <f t="shared" si="13"/>
        <v>5</v>
      </c>
      <c r="U52" s="176">
        <f t="shared" si="13"/>
        <v>8</v>
      </c>
      <c r="V52" s="176">
        <f t="shared" si="13"/>
        <v>18</v>
      </c>
      <c r="W52" s="308">
        <f>SUM(W12:W21)+SUM(W23:W30)+SUM(W32:W51)</f>
        <v>30</v>
      </c>
      <c r="X52" s="176">
        <f>SUM(X12:X21)+SUM(X23:X30)+SUM(X32:X46)+SUM(X48:X51)</f>
        <v>4</v>
      </c>
      <c r="Y52" s="176">
        <f>SUM(Y12:Y21)+SUM(Y23:Y30)+SUM(Y32:Y46)+SUM(Y48:Y51)</f>
        <v>10</v>
      </c>
      <c r="Z52" s="308">
        <f>SUM(Z12:Z21)+SUM(Z23:Z30)+SUM(Z32:Z51)</f>
        <v>23</v>
      </c>
      <c r="AA52" s="176">
        <f>SUM(AA12:AA21)+SUM(AA23:AA30)+SUM(AA32:AA46)+SUM(AA48:AA51)</f>
        <v>9</v>
      </c>
      <c r="AB52" s="176">
        <f>SUM(AB12:AB21)+SUM(AB23:AB30)+SUM(AB32:AB46)+SUM(AB48:AB51)</f>
        <v>19</v>
      </c>
      <c r="AC52" s="339">
        <f>SUM(AC12:AC21)+SUM(AC23:AC30)+SUM(AC32:AC51)</f>
        <v>29</v>
      </c>
      <c r="AD52" s="176">
        <f>SUM(AD12:AD21)+SUM(AD23:AD30)+SUM(AD32:AD46)+SUM(AD48:AD51)</f>
        <v>7</v>
      </c>
      <c r="AE52" s="176">
        <f>SUM(AE12:AE21)+SUM(AE23:AE30)+SUM(AE32:AE46)+SUM(AE48:AE51)</f>
        <v>11</v>
      </c>
      <c r="AF52" s="339">
        <f>SUM(AF12:AF21)+SUM(AF23:AF30)+SUM(AF32:AF51)</f>
        <v>28</v>
      </c>
      <c r="AG52" s="176">
        <f>SUM(AG12:AG21)+SUM(AG23:AG30)+SUM(AG32:AG46)+SUM(AG48:AG51)</f>
        <v>6</v>
      </c>
      <c r="AH52" s="176">
        <f>SUM(AH12:AH21)+SUM(AH23:AH30)+SUM(AH32:AH46)+SUM(AH48:AH51)</f>
        <v>7</v>
      </c>
      <c r="AI52" s="337">
        <f>SUM(AI12:AI21)+SUM(AI23:AI30)+SUM(AI32:AI51)</f>
        <v>25</v>
      </c>
      <c r="AJ52" s="177">
        <f>SUM(AJ12:AJ21)+SUM(AJ23:AJ30)+SUM(AJ32:AJ46)+SUM(AJ48:AJ51)</f>
        <v>4</v>
      </c>
      <c r="AK52" s="176">
        <f>SUM(AK12:AK21)+SUM(AK23:AK30)+SUM(AK32:AK46)+SUM(AK48:AK51)</f>
        <v>12</v>
      </c>
      <c r="AL52" s="308">
        <f>SUM(AL12:AL21)+SUM(AL23:AL30)+SUM(AL32:AL51)</f>
        <v>25</v>
      </c>
    </row>
    <row r="53" spans="1:38" s="6" customFormat="1" ht="21.75" customHeight="1" thickBot="1">
      <c r="A53" s="327"/>
      <c r="B53" s="327"/>
      <c r="C53" s="329"/>
      <c r="D53" s="311"/>
      <c r="E53" s="309"/>
      <c r="F53" s="311"/>
      <c r="G53" s="309"/>
      <c r="H53" s="311"/>
      <c r="I53" s="312" t="s">
        <v>147</v>
      </c>
      <c r="J53" s="313"/>
      <c r="K53" s="313"/>
      <c r="L53" s="313"/>
      <c r="M53" s="313"/>
      <c r="N53" s="314"/>
      <c r="O53" s="312" t="s">
        <v>148</v>
      </c>
      <c r="P53" s="313"/>
      <c r="Q53" s="313"/>
      <c r="R53" s="313"/>
      <c r="S53" s="313"/>
      <c r="T53" s="314"/>
      <c r="U53" s="312">
        <v>26</v>
      </c>
      <c r="V53" s="314"/>
      <c r="W53" s="309"/>
      <c r="X53" s="312">
        <v>14</v>
      </c>
      <c r="Y53" s="314"/>
      <c r="Z53" s="309"/>
      <c r="AA53" s="312">
        <v>28</v>
      </c>
      <c r="AB53" s="314"/>
      <c r="AC53" s="340"/>
      <c r="AD53" s="312" t="s">
        <v>149</v>
      </c>
      <c r="AE53" s="314"/>
      <c r="AF53" s="340"/>
      <c r="AG53" s="312" t="s">
        <v>150</v>
      </c>
      <c r="AH53" s="314"/>
      <c r="AI53" s="338"/>
      <c r="AJ53" s="312">
        <v>16</v>
      </c>
      <c r="AK53" s="314"/>
      <c r="AL53" s="309"/>
    </row>
    <row r="54" spans="1:38" s="8" customFormat="1" ht="19.5" customHeight="1">
      <c r="A54" s="354" t="s">
        <v>137</v>
      </c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6"/>
    </row>
    <row r="55" spans="1:38" s="9" customFormat="1" ht="31.5" customHeight="1">
      <c r="A55" s="61" t="s">
        <v>96</v>
      </c>
      <c r="B55" s="178"/>
      <c r="C55" s="179" t="s">
        <v>126</v>
      </c>
      <c r="D55" s="82"/>
      <c r="E55" s="47">
        <f aca="true" t="shared" si="14" ref="E55:E63">SUM(I55:N55)</f>
        <v>30</v>
      </c>
      <c r="F55" s="48">
        <f aca="true" t="shared" si="15" ref="F55:F63">SUM(O55:T55)</f>
        <v>2</v>
      </c>
      <c r="G55" s="49">
        <f aca="true" t="shared" si="16" ref="G55:G63">SUM(J55:N55)</f>
        <v>15</v>
      </c>
      <c r="H55" s="49">
        <f aca="true" t="shared" si="17" ref="H55:H63">SUM(P55:T55)</f>
        <v>1</v>
      </c>
      <c r="I55" s="83">
        <v>15</v>
      </c>
      <c r="J55" s="83"/>
      <c r="K55" s="83">
        <v>15</v>
      </c>
      <c r="L55" s="180"/>
      <c r="M55" s="180"/>
      <c r="N55" s="83"/>
      <c r="O55" s="152">
        <v>1</v>
      </c>
      <c r="P55" s="82"/>
      <c r="Q55" s="82">
        <v>1</v>
      </c>
      <c r="R55" s="82"/>
      <c r="S55" s="82"/>
      <c r="T55" s="82"/>
      <c r="U55" s="68"/>
      <c r="V55" s="69"/>
      <c r="W55" s="70"/>
      <c r="X55" s="181">
        <v>1</v>
      </c>
      <c r="Y55" s="182">
        <v>1</v>
      </c>
      <c r="Z55" s="183">
        <v>2</v>
      </c>
      <c r="AA55" s="53"/>
      <c r="AB55" s="54"/>
      <c r="AC55" s="55"/>
      <c r="AD55" s="181"/>
      <c r="AE55" s="182"/>
      <c r="AF55" s="183"/>
      <c r="AG55" s="53"/>
      <c r="AH55" s="54"/>
      <c r="AI55" s="55"/>
      <c r="AJ55" s="181"/>
      <c r="AK55" s="184"/>
      <c r="AL55" s="185"/>
    </row>
    <row r="56" spans="1:38" s="9" customFormat="1" ht="29.25" customHeight="1">
      <c r="A56" s="61" t="s">
        <v>97</v>
      </c>
      <c r="B56" s="186"/>
      <c r="C56" s="102" t="s">
        <v>143</v>
      </c>
      <c r="D56" s="82">
        <v>2</v>
      </c>
      <c r="E56" s="47">
        <f t="shared" si="14"/>
        <v>15</v>
      </c>
      <c r="F56" s="48">
        <f t="shared" si="15"/>
        <v>2</v>
      </c>
      <c r="G56" s="49">
        <f t="shared" si="16"/>
        <v>0</v>
      </c>
      <c r="H56" s="49">
        <f t="shared" si="17"/>
        <v>0</v>
      </c>
      <c r="I56" s="83">
        <v>15</v>
      </c>
      <c r="J56" s="83"/>
      <c r="K56" s="83"/>
      <c r="L56" s="180"/>
      <c r="M56" s="180"/>
      <c r="N56" s="83"/>
      <c r="O56" s="152">
        <v>2</v>
      </c>
      <c r="P56" s="82"/>
      <c r="Q56" s="82"/>
      <c r="R56" s="82"/>
      <c r="S56" s="82"/>
      <c r="T56" s="82"/>
      <c r="U56" s="68"/>
      <c r="V56" s="69"/>
      <c r="W56" s="70"/>
      <c r="X56" s="96">
        <v>1</v>
      </c>
      <c r="Y56" s="99"/>
      <c r="Z56" s="98">
        <v>2</v>
      </c>
      <c r="AA56" s="68"/>
      <c r="AB56" s="69"/>
      <c r="AC56" s="70"/>
      <c r="AD56" s="96"/>
      <c r="AE56" s="99"/>
      <c r="AF56" s="98"/>
      <c r="AG56" s="68"/>
      <c r="AH56" s="69"/>
      <c r="AI56" s="70"/>
      <c r="AJ56" s="96"/>
      <c r="AK56" s="100"/>
      <c r="AL56" s="101"/>
    </row>
    <row r="57" spans="1:38" s="9" customFormat="1" ht="31.5" customHeight="1">
      <c r="A57" s="61" t="s">
        <v>98</v>
      </c>
      <c r="B57" s="186"/>
      <c r="C57" s="63" t="s">
        <v>129</v>
      </c>
      <c r="D57" s="82"/>
      <c r="E57" s="47">
        <f t="shared" si="14"/>
        <v>30</v>
      </c>
      <c r="F57" s="48">
        <f t="shared" si="15"/>
        <v>3</v>
      </c>
      <c r="G57" s="49">
        <f t="shared" si="16"/>
        <v>15</v>
      </c>
      <c r="H57" s="49">
        <f t="shared" si="17"/>
        <v>2</v>
      </c>
      <c r="I57" s="83">
        <v>15</v>
      </c>
      <c r="J57" s="83"/>
      <c r="K57" s="83"/>
      <c r="L57" s="83">
        <v>15</v>
      </c>
      <c r="M57" s="180"/>
      <c r="N57" s="83"/>
      <c r="O57" s="82">
        <v>1</v>
      </c>
      <c r="P57" s="82"/>
      <c r="Q57" s="82"/>
      <c r="R57" s="82">
        <v>2</v>
      </c>
      <c r="S57" s="82"/>
      <c r="T57" s="82"/>
      <c r="U57" s="68"/>
      <c r="V57" s="69"/>
      <c r="W57" s="70"/>
      <c r="X57" s="96">
        <v>1</v>
      </c>
      <c r="Y57" s="99">
        <v>1</v>
      </c>
      <c r="Z57" s="98">
        <v>3</v>
      </c>
      <c r="AA57" s="68"/>
      <c r="AB57" s="69"/>
      <c r="AC57" s="70"/>
      <c r="AD57" s="96"/>
      <c r="AE57" s="99"/>
      <c r="AF57" s="98"/>
      <c r="AG57" s="68"/>
      <c r="AH57" s="69"/>
      <c r="AI57" s="70"/>
      <c r="AJ57" s="96"/>
      <c r="AK57" s="100"/>
      <c r="AL57" s="101"/>
    </row>
    <row r="58" spans="1:38" s="9" customFormat="1" ht="33" customHeight="1">
      <c r="A58" s="61" t="s">
        <v>99</v>
      </c>
      <c r="B58" s="186"/>
      <c r="C58" s="63" t="s">
        <v>128</v>
      </c>
      <c r="D58" s="82"/>
      <c r="E58" s="47">
        <f t="shared" si="14"/>
        <v>15</v>
      </c>
      <c r="F58" s="48">
        <f t="shared" si="15"/>
        <v>1</v>
      </c>
      <c r="G58" s="49">
        <f t="shared" si="16"/>
        <v>15</v>
      </c>
      <c r="H58" s="49">
        <f t="shared" si="17"/>
        <v>1</v>
      </c>
      <c r="I58" s="83"/>
      <c r="J58" s="83"/>
      <c r="K58" s="83"/>
      <c r="L58" s="83">
        <v>15</v>
      </c>
      <c r="M58" s="180"/>
      <c r="N58" s="83"/>
      <c r="O58" s="152"/>
      <c r="P58" s="82"/>
      <c r="Q58" s="82"/>
      <c r="R58" s="82">
        <v>1</v>
      </c>
      <c r="S58" s="82"/>
      <c r="T58" s="82"/>
      <c r="U58" s="68"/>
      <c r="V58" s="69"/>
      <c r="W58" s="70"/>
      <c r="X58" s="96"/>
      <c r="Y58" s="99"/>
      <c r="Z58" s="98"/>
      <c r="AA58" s="68"/>
      <c r="AB58" s="69">
        <v>1</v>
      </c>
      <c r="AC58" s="70">
        <v>1</v>
      </c>
      <c r="AD58" s="96"/>
      <c r="AE58" s="99"/>
      <c r="AF58" s="98"/>
      <c r="AG58" s="68"/>
      <c r="AH58" s="69"/>
      <c r="AI58" s="70"/>
      <c r="AJ58" s="96"/>
      <c r="AK58" s="74"/>
      <c r="AL58" s="75"/>
    </row>
    <row r="59" spans="1:38" s="9" customFormat="1" ht="15.75">
      <c r="A59" s="61" t="s">
        <v>100</v>
      </c>
      <c r="B59" s="186"/>
      <c r="C59" s="64" t="s">
        <v>130</v>
      </c>
      <c r="D59" s="82"/>
      <c r="E59" s="47">
        <f t="shared" si="14"/>
        <v>45</v>
      </c>
      <c r="F59" s="48">
        <f t="shared" si="15"/>
        <v>3</v>
      </c>
      <c r="G59" s="49">
        <f t="shared" si="16"/>
        <v>30</v>
      </c>
      <c r="H59" s="49">
        <f t="shared" si="17"/>
        <v>2</v>
      </c>
      <c r="I59" s="83">
        <v>15</v>
      </c>
      <c r="J59" s="83"/>
      <c r="K59" s="83">
        <v>30</v>
      </c>
      <c r="L59" s="180"/>
      <c r="M59" s="180"/>
      <c r="N59" s="83"/>
      <c r="O59" s="152">
        <v>1</v>
      </c>
      <c r="P59" s="82"/>
      <c r="Q59" s="82">
        <v>2</v>
      </c>
      <c r="R59" s="82"/>
      <c r="S59" s="82"/>
      <c r="T59" s="82"/>
      <c r="U59" s="68"/>
      <c r="V59" s="69"/>
      <c r="W59" s="70"/>
      <c r="X59" s="96"/>
      <c r="Y59" s="99"/>
      <c r="Z59" s="98"/>
      <c r="AA59" s="68"/>
      <c r="AB59" s="69"/>
      <c r="AC59" s="70"/>
      <c r="AD59" s="96"/>
      <c r="AE59" s="99"/>
      <c r="AF59" s="98"/>
      <c r="AG59" s="68">
        <v>1</v>
      </c>
      <c r="AH59" s="69">
        <v>2</v>
      </c>
      <c r="AI59" s="70">
        <v>3</v>
      </c>
      <c r="AJ59" s="96"/>
      <c r="AK59" s="74"/>
      <c r="AL59" s="75"/>
    </row>
    <row r="60" spans="1:38" s="9" customFormat="1" ht="33" customHeight="1">
      <c r="A60" s="61" t="s">
        <v>101</v>
      </c>
      <c r="B60" s="186"/>
      <c r="C60" s="63" t="s">
        <v>127</v>
      </c>
      <c r="D60" s="187"/>
      <c r="E60" s="188">
        <f t="shared" si="14"/>
        <v>30</v>
      </c>
      <c r="F60" s="48">
        <f t="shared" si="15"/>
        <v>2</v>
      </c>
      <c r="G60" s="48">
        <f t="shared" si="16"/>
        <v>15</v>
      </c>
      <c r="H60" s="48">
        <f t="shared" si="17"/>
        <v>1</v>
      </c>
      <c r="I60" s="130">
        <v>15</v>
      </c>
      <c r="J60" s="130"/>
      <c r="K60" s="130">
        <v>15</v>
      </c>
      <c r="L60" s="189"/>
      <c r="M60" s="189"/>
      <c r="N60" s="130"/>
      <c r="O60" s="162">
        <v>1</v>
      </c>
      <c r="P60" s="187"/>
      <c r="Q60" s="187">
        <v>1</v>
      </c>
      <c r="R60" s="187"/>
      <c r="S60" s="187"/>
      <c r="T60" s="187"/>
      <c r="U60" s="53"/>
      <c r="V60" s="54"/>
      <c r="W60" s="55"/>
      <c r="X60" s="181"/>
      <c r="Y60" s="182"/>
      <c r="Z60" s="183"/>
      <c r="AA60" s="53"/>
      <c r="AB60" s="54"/>
      <c r="AC60" s="55"/>
      <c r="AD60" s="181">
        <v>1</v>
      </c>
      <c r="AE60" s="182">
        <v>1</v>
      </c>
      <c r="AF60" s="183">
        <v>2</v>
      </c>
      <c r="AG60" s="68"/>
      <c r="AH60" s="69"/>
      <c r="AI60" s="70"/>
      <c r="AJ60" s="190"/>
      <c r="AK60" s="74"/>
      <c r="AL60" s="75"/>
    </row>
    <row r="61" spans="1:38" s="9" customFormat="1" ht="31.5">
      <c r="A61" s="136" t="s">
        <v>102</v>
      </c>
      <c r="B61" s="191"/>
      <c r="C61" s="102" t="s">
        <v>131</v>
      </c>
      <c r="D61" s="111"/>
      <c r="E61" s="192">
        <f t="shared" si="14"/>
        <v>15</v>
      </c>
      <c r="F61" s="49">
        <f t="shared" si="15"/>
        <v>2</v>
      </c>
      <c r="G61" s="112">
        <f t="shared" si="16"/>
        <v>15</v>
      </c>
      <c r="H61" s="112">
        <f t="shared" si="17"/>
        <v>2</v>
      </c>
      <c r="I61" s="108"/>
      <c r="J61" s="108"/>
      <c r="K61" s="108"/>
      <c r="L61" s="108">
        <v>15</v>
      </c>
      <c r="M61" s="193"/>
      <c r="N61" s="108"/>
      <c r="O61" s="111"/>
      <c r="P61" s="111"/>
      <c r="Q61" s="111"/>
      <c r="R61" s="111">
        <v>2</v>
      </c>
      <c r="S61" s="111"/>
      <c r="T61" s="111"/>
      <c r="U61" s="144"/>
      <c r="V61" s="145"/>
      <c r="W61" s="146"/>
      <c r="X61" s="194"/>
      <c r="Y61" s="195"/>
      <c r="Z61" s="196"/>
      <c r="AA61" s="144"/>
      <c r="AB61" s="145"/>
      <c r="AC61" s="146"/>
      <c r="AD61" s="194"/>
      <c r="AE61" s="195"/>
      <c r="AF61" s="196"/>
      <c r="AG61" s="144"/>
      <c r="AH61" s="145"/>
      <c r="AI61" s="197"/>
      <c r="AJ61" s="198"/>
      <c r="AK61" s="199">
        <v>1</v>
      </c>
      <c r="AL61" s="148">
        <v>2</v>
      </c>
    </row>
    <row r="62" spans="1:38" s="9" customFormat="1" ht="15.75">
      <c r="A62" s="61" t="s">
        <v>103</v>
      </c>
      <c r="B62" s="61"/>
      <c r="C62" s="200" t="s">
        <v>163</v>
      </c>
      <c r="D62" s="82"/>
      <c r="E62" s="192">
        <f t="shared" si="14"/>
        <v>45</v>
      </c>
      <c r="F62" s="49">
        <f t="shared" si="15"/>
        <v>3</v>
      </c>
      <c r="G62" s="112">
        <f t="shared" si="16"/>
        <v>45</v>
      </c>
      <c r="H62" s="112">
        <f t="shared" si="17"/>
        <v>3</v>
      </c>
      <c r="I62" s="83"/>
      <c r="J62" s="83"/>
      <c r="K62" s="83"/>
      <c r="L62" s="108">
        <v>45</v>
      </c>
      <c r="M62" s="180"/>
      <c r="N62" s="83"/>
      <c r="O62" s="82"/>
      <c r="P62" s="82"/>
      <c r="Q62" s="82"/>
      <c r="R62" s="82">
        <v>3</v>
      </c>
      <c r="S62" s="82"/>
      <c r="T62" s="82"/>
      <c r="U62" s="68"/>
      <c r="V62" s="77"/>
      <c r="W62" s="78"/>
      <c r="X62" s="96"/>
      <c r="Y62" s="99"/>
      <c r="Z62" s="98"/>
      <c r="AA62" s="68"/>
      <c r="AB62" s="77"/>
      <c r="AC62" s="78"/>
      <c r="AD62" s="96"/>
      <c r="AE62" s="99"/>
      <c r="AF62" s="98"/>
      <c r="AG62" s="68"/>
      <c r="AH62" s="77"/>
      <c r="AI62" s="168"/>
      <c r="AJ62" s="201"/>
      <c r="AK62" s="99">
        <v>3</v>
      </c>
      <c r="AL62" s="202">
        <v>3</v>
      </c>
    </row>
    <row r="63" spans="1:38" s="9" customFormat="1" ht="16.5" thickBot="1">
      <c r="A63" s="61" t="s">
        <v>105</v>
      </c>
      <c r="B63" s="203"/>
      <c r="C63" s="204" t="s">
        <v>162</v>
      </c>
      <c r="D63" s="205"/>
      <c r="E63" s="192">
        <f t="shared" si="14"/>
        <v>30</v>
      </c>
      <c r="F63" s="206">
        <f t="shared" si="15"/>
        <v>2</v>
      </c>
      <c r="G63" s="112">
        <f t="shared" si="16"/>
        <v>30</v>
      </c>
      <c r="H63" s="112">
        <f t="shared" si="17"/>
        <v>2</v>
      </c>
      <c r="I63" s="207"/>
      <c r="J63" s="207"/>
      <c r="K63" s="207"/>
      <c r="L63" s="108">
        <v>30</v>
      </c>
      <c r="M63" s="208"/>
      <c r="N63" s="207"/>
      <c r="O63" s="205"/>
      <c r="P63" s="205"/>
      <c r="Q63" s="205"/>
      <c r="R63" s="205">
        <v>2</v>
      </c>
      <c r="S63" s="205"/>
      <c r="T63" s="205"/>
      <c r="U63" s="209"/>
      <c r="V63" s="210"/>
      <c r="W63" s="211"/>
      <c r="X63" s="212"/>
      <c r="Y63" s="213"/>
      <c r="Z63" s="214"/>
      <c r="AA63" s="209"/>
      <c r="AB63" s="210"/>
      <c r="AC63" s="211"/>
      <c r="AD63" s="212"/>
      <c r="AE63" s="213"/>
      <c r="AF63" s="214"/>
      <c r="AG63" s="209"/>
      <c r="AH63" s="210">
        <v>2</v>
      </c>
      <c r="AI63" s="215">
        <v>2</v>
      </c>
      <c r="AJ63" s="216"/>
      <c r="AK63" s="213"/>
      <c r="AL63" s="217"/>
    </row>
    <row r="64" spans="1:38" s="6" customFormat="1" ht="21.75" customHeight="1" thickBot="1">
      <c r="A64" s="218"/>
      <c r="B64" s="219"/>
      <c r="C64" s="220" t="s">
        <v>114</v>
      </c>
      <c r="D64" s="221"/>
      <c r="E64" s="222">
        <f>SUM(E55:E63)</f>
        <v>255</v>
      </c>
      <c r="F64" s="222">
        <f aca="true" t="shared" si="18" ref="F64:Z64">SUM(F55:F63)</f>
        <v>20</v>
      </c>
      <c r="G64" s="222">
        <f t="shared" si="18"/>
        <v>180</v>
      </c>
      <c r="H64" s="222">
        <f t="shared" si="18"/>
        <v>14</v>
      </c>
      <c r="I64" s="222">
        <f t="shared" si="18"/>
        <v>75</v>
      </c>
      <c r="J64" s="222">
        <f t="shared" si="18"/>
        <v>0</v>
      </c>
      <c r="K64" s="222">
        <f t="shared" si="18"/>
        <v>60</v>
      </c>
      <c r="L64" s="222">
        <f t="shared" si="18"/>
        <v>120</v>
      </c>
      <c r="M64" s="222">
        <f t="shared" si="18"/>
        <v>0</v>
      </c>
      <c r="N64" s="222">
        <f t="shared" si="18"/>
        <v>0</v>
      </c>
      <c r="O64" s="222">
        <f t="shared" si="18"/>
        <v>6</v>
      </c>
      <c r="P64" s="222">
        <f t="shared" si="18"/>
        <v>0</v>
      </c>
      <c r="Q64" s="222">
        <f t="shared" si="18"/>
        <v>4</v>
      </c>
      <c r="R64" s="222">
        <f t="shared" si="18"/>
        <v>10</v>
      </c>
      <c r="S64" s="222">
        <f t="shared" si="18"/>
        <v>0</v>
      </c>
      <c r="T64" s="222">
        <f t="shared" si="18"/>
        <v>0</v>
      </c>
      <c r="U64" s="222">
        <f t="shared" si="18"/>
        <v>0</v>
      </c>
      <c r="V64" s="223">
        <f t="shared" si="18"/>
        <v>0</v>
      </c>
      <c r="W64" s="224">
        <f t="shared" si="18"/>
        <v>0</v>
      </c>
      <c r="X64" s="225">
        <f t="shared" si="18"/>
        <v>3</v>
      </c>
      <c r="Y64" s="222">
        <f>SUM(Y55:Y63)</f>
        <v>2</v>
      </c>
      <c r="Z64" s="224">
        <f t="shared" si="18"/>
        <v>7</v>
      </c>
      <c r="AA64" s="222">
        <f aca="true" t="shared" si="19" ref="AA64:AL64">SUM(AA55:AA63)</f>
        <v>0</v>
      </c>
      <c r="AB64" s="222">
        <f t="shared" si="19"/>
        <v>1</v>
      </c>
      <c r="AC64" s="224">
        <f t="shared" si="19"/>
        <v>1</v>
      </c>
      <c r="AD64" s="222">
        <f t="shared" si="19"/>
        <v>1</v>
      </c>
      <c r="AE64" s="222">
        <f t="shared" si="19"/>
        <v>1</v>
      </c>
      <c r="AF64" s="224">
        <f t="shared" si="19"/>
        <v>2</v>
      </c>
      <c r="AG64" s="222">
        <f t="shared" si="19"/>
        <v>1</v>
      </c>
      <c r="AH64" s="222">
        <f t="shared" si="19"/>
        <v>4</v>
      </c>
      <c r="AI64" s="224">
        <f t="shared" si="19"/>
        <v>5</v>
      </c>
      <c r="AJ64" s="222">
        <f t="shared" si="19"/>
        <v>0</v>
      </c>
      <c r="AK64" s="222">
        <f t="shared" si="19"/>
        <v>4</v>
      </c>
      <c r="AL64" s="224">
        <f t="shared" si="19"/>
        <v>5</v>
      </c>
    </row>
    <row r="65" spans="1:38" s="8" customFormat="1" ht="19.5" customHeight="1">
      <c r="A65" s="354" t="s">
        <v>138</v>
      </c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6"/>
    </row>
    <row r="66" spans="1:38" s="7" customFormat="1" ht="34.5" customHeight="1">
      <c r="A66" s="61" t="s">
        <v>106</v>
      </c>
      <c r="B66" s="44"/>
      <c r="C66" s="64" t="s">
        <v>122</v>
      </c>
      <c r="D66" s="187"/>
      <c r="E66" s="188">
        <f aca="true" t="shared" si="20" ref="E66:E71">SUM(I66:N66)</f>
        <v>60</v>
      </c>
      <c r="F66" s="48">
        <f aca="true" t="shared" si="21" ref="F66:F71">SUM(O66:T66)</f>
        <v>5</v>
      </c>
      <c r="G66" s="48">
        <f aca="true" t="shared" si="22" ref="G66:G71">SUM(J66:N66)</f>
        <v>45</v>
      </c>
      <c r="H66" s="48">
        <f aca="true" t="shared" si="23" ref="H66:H71">SUM(P66:T66)</f>
        <v>4</v>
      </c>
      <c r="I66" s="130">
        <v>15</v>
      </c>
      <c r="J66" s="130"/>
      <c r="K66" s="130">
        <v>45</v>
      </c>
      <c r="L66" s="51"/>
      <c r="M66" s="51"/>
      <c r="N66" s="130"/>
      <c r="O66" s="162">
        <v>1</v>
      </c>
      <c r="P66" s="187"/>
      <c r="Q66" s="187">
        <v>4</v>
      </c>
      <c r="R66" s="187"/>
      <c r="S66" s="187"/>
      <c r="T66" s="187"/>
      <c r="U66" s="53"/>
      <c r="V66" s="54"/>
      <c r="W66" s="55"/>
      <c r="X66" s="181">
        <v>1</v>
      </c>
      <c r="Y66" s="182">
        <v>3</v>
      </c>
      <c r="Z66" s="183">
        <v>5</v>
      </c>
      <c r="AA66" s="53"/>
      <c r="AB66" s="54"/>
      <c r="AC66" s="55"/>
      <c r="AD66" s="181"/>
      <c r="AE66" s="182"/>
      <c r="AF66" s="183"/>
      <c r="AG66" s="53"/>
      <c r="AH66" s="54"/>
      <c r="AI66" s="55"/>
      <c r="AJ66" s="181"/>
      <c r="AK66" s="184"/>
      <c r="AL66" s="185"/>
    </row>
    <row r="67" spans="1:38" s="7" customFormat="1" ht="15.75">
      <c r="A67" s="61" t="s">
        <v>107</v>
      </c>
      <c r="B67" s="62"/>
      <c r="C67" s="64" t="s">
        <v>123</v>
      </c>
      <c r="D67" s="82"/>
      <c r="E67" s="47">
        <f t="shared" si="20"/>
        <v>15</v>
      </c>
      <c r="F67" s="48">
        <f t="shared" si="21"/>
        <v>1</v>
      </c>
      <c r="G67" s="49">
        <f t="shared" si="22"/>
        <v>15</v>
      </c>
      <c r="H67" s="49">
        <f t="shared" si="23"/>
        <v>1</v>
      </c>
      <c r="I67" s="83"/>
      <c r="J67" s="83"/>
      <c r="K67" s="83"/>
      <c r="L67" s="83">
        <v>15</v>
      </c>
      <c r="M67" s="66"/>
      <c r="N67" s="83"/>
      <c r="O67" s="152"/>
      <c r="P67" s="82"/>
      <c r="Q67" s="82"/>
      <c r="R67" s="82">
        <v>1</v>
      </c>
      <c r="S67" s="82"/>
      <c r="T67" s="82"/>
      <c r="U67" s="68"/>
      <c r="V67" s="69"/>
      <c r="W67" s="70"/>
      <c r="X67" s="96"/>
      <c r="Y67" s="99"/>
      <c r="Z67" s="98"/>
      <c r="AA67" s="68"/>
      <c r="AB67" s="69">
        <v>1</v>
      </c>
      <c r="AC67" s="70">
        <v>1</v>
      </c>
      <c r="AD67" s="96"/>
      <c r="AE67" s="99"/>
      <c r="AF67" s="98"/>
      <c r="AG67" s="68"/>
      <c r="AH67" s="69"/>
      <c r="AI67" s="70"/>
      <c r="AJ67" s="96"/>
      <c r="AK67" s="100"/>
      <c r="AL67" s="101"/>
    </row>
    <row r="68" spans="1:38" s="7" customFormat="1" ht="33.75" customHeight="1">
      <c r="A68" s="61" t="s">
        <v>108</v>
      </c>
      <c r="B68" s="62"/>
      <c r="C68" s="64" t="s">
        <v>124</v>
      </c>
      <c r="D68" s="82">
        <v>5</v>
      </c>
      <c r="E68" s="47">
        <f t="shared" si="20"/>
        <v>60</v>
      </c>
      <c r="F68" s="48">
        <f t="shared" si="21"/>
        <v>5</v>
      </c>
      <c r="G68" s="49">
        <f t="shared" si="22"/>
        <v>45</v>
      </c>
      <c r="H68" s="49">
        <f t="shared" si="23"/>
        <v>3</v>
      </c>
      <c r="I68" s="83">
        <v>15</v>
      </c>
      <c r="J68" s="83"/>
      <c r="K68" s="83">
        <v>45</v>
      </c>
      <c r="L68" s="66"/>
      <c r="M68" s="66"/>
      <c r="N68" s="83"/>
      <c r="O68" s="152">
        <v>2</v>
      </c>
      <c r="P68" s="82"/>
      <c r="Q68" s="82">
        <v>3</v>
      </c>
      <c r="R68" s="82"/>
      <c r="S68" s="82"/>
      <c r="T68" s="82"/>
      <c r="U68" s="53"/>
      <c r="V68" s="54"/>
      <c r="W68" s="55"/>
      <c r="X68" s="181"/>
      <c r="Y68" s="182"/>
      <c r="Z68" s="183"/>
      <c r="AA68" s="53"/>
      <c r="AB68" s="54"/>
      <c r="AC68" s="55"/>
      <c r="AD68" s="181"/>
      <c r="AE68" s="182"/>
      <c r="AF68" s="183"/>
      <c r="AG68" s="53">
        <v>2</v>
      </c>
      <c r="AH68" s="54">
        <v>3</v>
      </c>
      <c r="AI68" s="55">
        <v>5</v>
      </c>
      <c r="AJ68" s="181"/>
      <c r="AK68" s="184"/>
      <c r="AL68" s="185"/>
    </row>
    <row r="69" spans="1:38" s="7" customFormat="1" ht="40.5" customHeight="1">
      <c r="A69" s="61" t="s">
        <v>139</v>
      </c>
      <c r="B69" s="62"/>
      <c r="C69" s="64" t="s">
        <v>125</v>
      </c>
      <c r="D69" s="82"/>
      <c r="E69" s="47">
        <f t="shared" si="20"/>
        <v>30</v>
      </c>
      <c r="F69" s="48">
        <f t="shared" si="21"/>
        <v>2</v>
      </c>
      <c r="G69" s="49">
        <f t="shared" si="22"/>
        <v>15</v>
      </c>
      <c r="H69" s="49">
        <f t="shared" si="23"/>
        <v>1</v>
      </c>
      <c r="I69" s="83">
        <v>15</v>
      </c>
      <c r="J69" s="83"/>
      <c r="K69" s="83"/>
      <c r="L69" s="83">
        <v>15</v>
      </c>
      <c r="M69" s="66"/>
      <c r="N69" s="83"/>
      <c r="O69" s="82">
        <v>1</v>
      </c>
      <c r="P69" s="82"/>
      <c r="Q69" s="82"/>
      <c r="R69" s="82">
        <v>1</v>
      </c>
      <c r="S69" s="82"/>
      <c r="T69" s="82"/>
      <c r="U69" s="68"/>
      <c r="V69" s="69"/>
      <c r="W69" s="70"/>
      <c r="X69" s="96">
        <v>1</v>
      </c>
      <c r="Y69" s="99">
        <v>1</v>
      </c>
      <c r="Z69" s="98">
        <v>2</v>
      </c>
      <c r="AA69" s="68"/>
      <c r="AB69" s="69"/>
      <c r="AC69" s="70"/>
      <c r="AD69" s="96"/>
      <c r="AE69" s="99"/>
      <c r="AF69" s="98"/>
      <c r="AG69" s="68"/>
      <c r="AH69" s="69"/>
      <c r="AI69" s="70"/>
      <c r="AJ69" s="71"/>
      <c r="AK69" s="74"/>
      <c r="AL69" s="75"/>
    </row>
    <row r="70" spans="1:38" s="7" customFormat="1" ht="38.25" customHeight="1">
      <c r="A70" s="61" t="s">
        <v>141</v>
      </c>
      <c r="B70" s="61"/>
      <c r="C70" s="64" t="s">
        <v>161</v>
      </c>
      <c r="D70" s="82"/>
      <c r="E70" s="47">
        <f t="shared" si="20"/>
        <v>30</v>
      </c>
      <c r="F70" s="49">
        <f t="shared" si="21"/>
        <v>2</v>
      </c>
      <c r="G70" s="49">
        <f t="shared" si="22"/>
        <v>15</v>
      </c>
      <c r="H70" s="49">
        <f t="shared" si="23"/>
        <v>1</v>
      </c>
      <c r="I70" s="83">
        <v>15</v>
      </c>
      <c r="J70" s="83"/>
      <c r="K70" s="83"/>
      <c r="L70" s="83">
        <v>15</v>
      </c>
      <c r="M70" s="66"/>
      <c r="N70" s="83"/>
      <c r="O70" s="82">
        <v>1</v>
      </c>
      <c r="P70" s="82"/>
      <c r="Q70" s="82">
        <v>1</v>
      </c>
      <c r="R70" s="82"/>
      <c r="S70" s="82"/>
      <c r="T70" s="82"/>
      <c r="U70" s="68"/>
      <c r="V70" s="69"/>
      <c r="W70" s="70"/>
      <c r="X70" s="96"/>
      <c r="Y70" s="99"/>
      <c r="Z70" s="98"/>
      <c r="AA70" s="68"/>
      <c r="AB70" s="69"/>
      <c r="AC70" s="70"/>
      <c r="AD70" s="96">
        <v>1</v>
      </c>
      <c r="AE70" s="99">
        <v>1</v>
      </c>
      <c r="AF70" s="98">
        <v>2</v>
      </c>
      <c r="AG70" s="68"/>
      <c r="AH70" s="69"/>
      <c r="AI70" s="70"/>
      <c r="AJ70" s="96"/>
      <c r="AK70" s="100"/>
      <c r="AL70" s="98"/>
    </row>
    <row r="71" spans="1:38" s="7" customFormat="1" ht="38.25" customHeight="1" thickBot="1">
      <c r="A71" s="61" t="s">
        <v>142</v>
      </c>
      <c r="B71" s="226"/>
      <c r="C71" s="64" t="s">
        <v>104</v>
      </c>
      <c r="D71" s="114"/>
      <c r="E71" s="47">
        <f t="shared" si="20"/>
        <v>60</v>
      </c>
      <c r="F71" s="49">
        <f t="shared" si="21"/>
        <v>5</v>
      </c>
      <c r="G71" s="49">
        <f t="shared" si="22"/>
        <v>45</v>
      </c>
      <c r="H71" s="49">
        <f t="shared" si="23"/>
        <v>4</v>
      </c>
      <c r="I71" s="107">
        <v>15</v>
      </c>
      <c r="J71" s="107"/>
      <c r="K71" s="107"/>
      <c r="L71" s="83">
        <v>45</v>
      </c>
      <c r="M71" s="227"/>
      <c r="N71" s="107"/>
      <c r="O71" s="114">
        <v>1</v>
      </c>
      <c r="P71" s="114"/>
      <c r="Q71" s="114"/>
      <c r="R71" s="114">
        <v>4</v>
      </c>
      <c r="S71" s="114"/>
      <c r="T71" s="114"/>
      <c r="U71" s="228"/>
      <c r="V71" s="229"/>
      <c r="W71" s="230"/>
      <c r="X71" s="231"/>
      <c r="Y71" s="232"/>
      <c r="Z71" s="233"/>
      <c r="AA71" s="228"/>
      <c r="AB71" s="229"/>
      <c r="AC71" s="230"/>
      <c r="AD71" s="231"/>
      <c r="AE71" s="232"/>
      <c r="AF71" s="233"/>
      <c r="AG71" s="228"/>
      <c r="AH71" s="229"/>
      <c r="AI71" s="230"/>
      <c r="AJ71" s="231">
        <v>1</v>
      </c>
      <c r="AK71" s="232">
        <v>3</v>
      </c>
      <c r="AL71" s="233">
        <v>5</v>
      </c>
    </row>
    <row r="72" spans="1:38" s="6" customFormat="1" ht="21.75" customHeight="1" thickBot="1">
      <c r="A72" s="218"/>
      <c r="B72" s="219"/>
      <c r="C72" s="220" t="s">
        <v>114</v>
      </c>
      <c r="D72" s="221"/>
      <c r="E72" s="222">
        <f>SUM(E66:E71)</f>
        <v>255</v>
      </c>
      <c r="F72" s="222">
        <f>SUM(F66:F71)</f>
        <v>20</v>
      </c>
      <c r="G72" s="222">
        <f aca="true" t="shared" si="24" ref="G72:AL72">SUM(G66:G71)</f>
        <v>180</v>
      </c>
      <c r="H72" s="222">
        <f t="shared" si="24"/>
        <v>14</v>
      </c>
      <c r="I72" s="222">
        <f t="shared" si="24"/>
        <v>75</v>
      </c>
      <c r="J72" s="222">
        <f t="shared" si="24"/>
        <v>0</v>
      </c>
      <c r="K72" s="222">
        <f t="shared" si="24"/>
        <v>90</v>
      </c>
      <c r="L72" s="222">
        <f t="shared" si="24"/>
        <v>90</v>
      </c>
      <c r="M72" s="222">
        <f t="shared" si="24"/>
        <v>0</v>
      </c>
      <c r="N72" s="222">
        <f t="shared" si="24"/>
        <v>0</v>
      </c>
      <c r="O72" s="222">
        <f t="shared" si="24"/>
        <v>6</v>
      </c>
      <c r="P72" s="222">
        <f t="shared" si="24"/>
        <v>0</v>
      </c>
      <c r="Q72" s="222">
        <f t="shared" si="24"/>
        <v>8</v>
      </c>
      <c r="R72" s="222">
        <f t="shared" si="24"/>
        <v>6</v>
      </c>
      <c r="S72" s="222">
        <f t="shared" si="24"/>
        <v>0</v>
      </c>
      <c r="T72" s="222">
        <f t="shared" si="24"/>
        <v>0</v>
      </c>
      <c r="U72" s="222">
        <f t="shared" si="24"/>
        <v>0</v>
      </c>
      <c r="V72" s="223">
        <f t="shared" si="24"/>
        <v>0</v>
      </c>
      <c r="W72" s="224">
        <f t="shared" si="24"/>
        <v>0</v>
      </c>
      <c r="X72" s="225">
        <f t="shared" si="24"/>
        <v>2</v>
      </c>
      <c r="Y72" s="222">
        <f t="shared" si="24"/>
        <v>4</v>
      </c>
      <c r="Z72" s="224">
        <f t="shared" si="24"/>
        <v>7</v>
      </c>
      <c r="AA72" s="222">
        <f t="shared" si="24"/>
        <v>0</v>
      </c>
      <c r="AB72" s="222">
        <f t="shared" si="24"/>
        <v>1</v>
      </c>
      <c r="AC72" s="224">
        <f t="shared" si="24"/>
        <v>1</v>
      </c>
      <c r="AD72" s="222">
        <f t="shared" si="24"/>
        <v>1</v>
      </c>
      <c r="AE72" s="222">
        <f t="shared" si="24"/>
        <v>1</v>
      </c>
      <c r="AF72" s="224">
        <f t="shared" si="24"/>
        <v>2</v>
      </c>
      <c r="AG72" s="222">
        <f t="shared" si="24"/>
        <v>2</v>
      </c>
      <c r="AH72" s="222">
        <f t="shared" si="24"/>
        <v>3</v>
      </c>
      <c r="AI72" s="224">
        <f t="shared" si="24"/>
        <v>5</v>
      </c>
      <c r="AJ72" s="222">
        <f t="shared" si="24"/>
        <v>1</v>
      </c>
      <c r="AK72" s="222">
        <f t="shared" si="24"/>
        <v>3</v>
      </c>
      <c r="AL72" s="224">
        <f t="shared" si="24"/>
        <v>5</v>
      </c>
    </row>
    <row r="73" spans="1:38" s="7" customFormat="1" ht="36" customHeight="1">
      <c r="A73" s="341" t="s">
        <v>7</v>
      </c>
      <c r="B73" s="342"/>
      <c r="C73" s="343"/>
      <c r="D73" s="347"/>
      <c r="E73" s="349">
        <f aca="true" t="shared" si="25" ref="E73:AL73">E52+E64</f>
        <v>2085</v>
      </c>
      <c r="F73" s="349">
        <f t="shared" si="25"/>
        <v>180</v>
      </c>
      <c r="G73" s="349">
        <f t="shared" si="25"/>
        <v>1335</v>
      </c>
      <c r="H73" s="349">
        <f t="shared" si="25"/>
        <v>114</v>
      </c>
      <c r="I73" s="234">
        <f t="shared" si="25"/>
        <v>645</v>
      </c>
      <c r="J73" s="235">
        <f t="shared" si="25"/>
        <v>285</v>
      </c>
      <c r="K73" s="235">
        <f t="shared" si="25"/>
        <v>765</v>
      </c>
      <c r="L73" s="235">
        <f t="shared" si="25"/>
        <v>255</v>
      </c>
      <c r="M73" s="235">
        <f t="shared" si="25"/>
        <v>0</v>
      </c>
      <c r="N73" s="235">
        <f t="shared" si="25"/>
        <v>30</v>
      </c>
      <c r="O73" s="235">
        <f t="shared" si="25"/>
        <v>58</v>
      </c>
      <c r="P73" s="235">
        <f t="shared" si="25"/>
        <v>19</v>
      </c>
      <c r="Q73" s="235">
        <f t="shared" si="25"/>
        <v>60</v>
      </c>
      <c r="R73" s="235">
        <f t="shared" si="25"/>
        <v>19</v>
      </c>
      <c r="S73" s="235">
        <f t="shared" si="25"/>
        <v>12</v>
      </c>
      <c r="T73" s="235">
        <f t="shared" si="25"/>
        <v>5</v>
      </c>
      <c r="U73" s="235">
        <f t="shared" si="25"/>
        <v>8</v>
      </c>
      <c r="V73" s="235">
        <f t="shared" si="25"/>
        <v>18</v>
      </c>
      <c r="W73" s="350">
        <f t="shared" si="25"/>
        <v>30</v>
      </c>
      <c r="X73" s="235">
        <f t="shared" si="25"/>
        <v>7</v>
      </c>
      <c r="Y73" s="235">
        <f t="shared" si="25"/>
        <v>12</v>
      </c>
      <c r="Z73" s="350">
        <f t="shared" si="25"/>
        <v>30</v>
      </c>
      <c r="AA73" s="235">
        <f t="shared" si="25"/>
        <v>9</v>
      </c>
      <c r="AB73" s="235">
        <f t="shared" si="25"/>
        <v>20</v>
      </c>
      <c r="AC73" s="350">
        <f t="shared" si="25"/>
        <v>30</v>
      </c>
      <c r="AD73" s="235">
        <f t="shared" si="25"/>
        <v>8</v>
      </c>
      <c r="AE73" s="235">
        <f t="shared" si="25"/>
        <v>12</v>
      </c>
      <c r="AF73" s="350">
        <f t="shared" si="25"/>
        <v>30</v>
      </c>
      <c r="AG73" s="235">
        <f t="shared" si="25"/>
        <v>7</v>
      </c>
      <c r="AH73" s="235">
        <f t="shared" si="25"/>
        <v>11</v>
      </c>
      <c r="AI73" s="350">
        <f t="shared" si="25"/>
        <v>30</v>
      </c>
      <c r="AJ73" s="235">
        <f t="shared" si="25"/>
        <v>4</v>
      </c>
      <c r="AK73" s="235">
        <f t="shared" si="25"/>
        <v>16</v>
      </c>
      <c r="AL73" s="350">
        <f t="shared" si="25"/>
        <v>30</v>
      </c>
    </row>
    <row r="74" spans="1:38" ht="16.5" thickBot="1">
      <c r="A74" s="344"/>
      <c r="B74" s="345"/>
      <c r="C74" s="346"/>
      <c r="D74" s="348"/>
      <c r="E74" s="348"/>
      <c r="F74" s="348"/>
      <c r="G74" s="348"/>
      <c r="H74" s="348"/>
      <c r="I74" s="352" t="s">
        <v>151</v>
      </c>
      <c r="J74" s="357"/>
      <c r="K74" s="357"/>
      <c r="L74" s="357"/>
      <c r="M74" s="357"/>
      <c r="N74" s="353"/>
      <c r="O74" s="352" t="s">
        <v>152</v>
      </c>
      <c r="P74" s="357"/>
      <c r="Q74" s="357"/>
      <c r="R74" s="357"/>
      <c r="S74" s="357"/>
      <c r="T74" s="353"/>
      <c r="U74" s="352">
        <v>26</v>
      </c>
      <c r="V74" s="353"/>
      <c r="W74" s="351"/>
      <c r="X74" s="352">
        <v>29</v>
      </c>
      <c r="Y74" s="353"/>
      <c r="Z74" s="351"/>
      <c r="AA74" s="352">
        <v>29</v>
      </c>
      <c r="AB74" s="353"/>
      <c r="AC74" s="351"/>
      <c r="AD74" s="352" t="s">
        <v>153</v>
      </c>
      <c r="AE74" s="353"/>
      <c r="AF74" s="351"/>
      <c r="AG74" s="352" t="s">
        <v>154</v>
      </c>
      <c r="AH74" s="353"/>
      <c r="AI74" s="351"/>
      <c r="AJ74" s="352">
        <v>20</v>
      </c>
      <c r="AK74" s="353"/>
      <c r="AL74" s="351"/>
    </row>
    <row r="75" spans="5:38" s="13" customFormat="1" ht="15.75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7" ht="18.75">
      <c r="A77" s="11" t="s">
        <v>121</v>
      </c>
    </row>
    <row r="78" ht="15.75">
      <c r="A78" s="12"/>
    </row>
  </sheetData>
  <sheetProtection selectLockedCells="1" selectUnlockedCells="1"/>
  <mergeCells count="106">
    <mergeCell ref="AL73:AL74"/>
    <mergeCell ref="Z73:Z74"/>
    <mergeCell ref="AA74:AB74"/>
    <mergeCell ref="AC73:AC74"/>
    <mergeCell ref="AD74:AE74"/>
    <mergeCell ref="AF73:AF74"/>
    <mergeCell ref="AG74:AH74"/>
    <mergeCell ref="AC52:AC53"/>
    <mergeCell ref="AD53:AE53"/>
    <mergeCell ref="A54:AL54"/>
    <mergeCell ref="A65:AL65"/>
    <mergeCell ref="H73:H74"/>
    <mergeCell ref="I74:N74"/>
    <mergeCell ref="O74:T74"/>
    <mergeCell ref="U74:V74"/>
    <mergeCell ref="AI73:AI74"/>
    <mergeCell ref="AJ74:AK74"/>
    <mergeCell ref="A73:C74"/>
    <mergeCell ref="D73:D74"/>
    <mergeCell ref="E73:E74"/>
    <mergeCell ref="F73:F74"/>
    <mergeCell ref="G73:G74"/>
    <mergeCell ref="X53:Y53"/>
    <mergeCell ref="W73:W74"/>
    <mergeCell ref="X74:Y74"/>
    <mergeCell ref="W52:W53"/>
    <mergeCell ref="U53:V53"/>
    <mergeCell ref="O47:T47"/>
    <mergeCell ref="O53:T53"/>
    <mergeCell ref="I47:N47"/>
    <mergeCell ref="AI52:AI53"/>
    <mergeCell ref="AJ53:AK53"/>
    <mergeCell ref="AL52:AL53"/>
    <mergeCell ref="AA53:AB53"/>
    <mergeCell ref="AF52:AF53"/>
    <mergeCell ref="AG53:AH53"/>
    <mergeCell ref="Z52:Z53"/>
    <mergeCell ref="A52:A53"/>
    <mergeCell ref="B52:B53"/>
    <mergeCell ref="C52:C53"/>
    <mergeCell ref="D52:D53"/>
    <mergeCell ref="E52:E53"/>
    <mergeCell ref="F52:F53"/>
    <mergeCell ref="G52:G53"/>
    <mergeCell ref="H52:H53"/>
    <mergeCell ref="I53:N53"/>
    <mergeCell ref="A31:AL31"/>
    <mergeCell ref="A8:B10"/>
    <mergeCell ref="B18:B19"/>
    <mergeCell ref="U8:Z8"/>
    <mergeCell ref="AA8:AF8"/>
    <mergeCell ref="AG8:AL8"/>
    <mergeCell ref="AJ9:AL9"/>
    <mergeCell ref="X9:Z9"/>
    <mergeCell ref="AD9:AF9"/>
    <mergeCell ref="AG9:AI9"/>
    <mergeCell ref="AA9:AC9"/>
    <mergeCell ref="U9:W9"/>
    <mergeCell ref="A11:AL11"/>
    <mergeCell ref="D8:D10"/>
    <mergeCell ref="S9:S10"/>
    <mergeCell ref="C8:C10"/>
    <mergeCell ref="I8:N8"/>
    <mergeCell ref="D18:D19"/>
    <mergeCell ref="E18:E19"/>
    <mergeCell ref="I18:I19"/>
    <mergeCell ref="J18:J19"/>
    <mergeCell ref="O18:O19"/>
    <mergeCell ref="T18:T19"/>
    <mergeCell ref="Q18:Q19"/>
    <mergeCell ref="N18:N19"/>
    <mergeCell ref="S18:S19"/>
    <mergeCell ref="E8:E10"/>
    <mergeCell ref="J9:J10"/>
    <mergeCell ref="K9:K10"/>
    <mergeCell ref="Q9:Q10"/>
    <mergeCell ref="F8:F10"/>
    <mergeCell ref="G8:G10"/>
    <mergeCell ref="H8:H10"/>
    <mergeCell ref="O8:T8"/>
    <mergeCell ref="T9:T10"/>
    <mergeCell ref="L9:L10"/>
    <mergeCell ref="I9:I10"/>
    <mergeCell ref="M9:M10"/>
    <mergeCell ref="F18:F19"/>
    <mergeCell ref="G18:G19"/>
    <mergeCell ref="H18:H19"/>
    <mergeCell ref="L18:L19"/>
    <mergeCell ref="K18:K19"/>
    <mergeCell ref="N9:N10"/>
    <mergeCell ref="M18:M19"/>
    <mergeCell ref="P18:P19"/>
    <mergeCell ref="R18:R19"/>
    <mergeCell ref="O9:O10"/>
    <mergeCell ref="R9:R10"/>
    <mergeCell ref="P9:P10"/>
    <mergeCell ref="AG47:AH47"/>
    <mergeCell ref="Y18:Y19"/>
    <mergeCell ref="Z18:Z19"/>
    <mergeCell ref="AA47:AB47"/>
    <mergeCell ref="AD47:AE47"/>
    <mergeCell ref="X18:X19"/>
    <mergeCell ref="A22:AL22"/>
    <mergeCell ref="U18:U19"/>
    <mergeCell ref="V18:V19"/>
    <mergeCell ref="W18:W1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7" r:id="rId1"/>
  <headerFooter alignWithMargins="0">
    <oddFooter>&amp;C&amp;"Times New Roman,Normalny"&amp;11&amp;P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view="pageBreakPreview" zoomScale="75" zoomScaleNormal="55" zoomScaleSheetLayoutView="75" zoomScalePageLayoutView="0" workbookViewId="0" topLeftCell="A57">
      <selection activeCell="A1" sqref="A1:AL77"/>
    </sheetView>
  </sheetViews>
  <sheetFormatPr defaultColWidth="11.421875" defaultRowHeight="12.75"/>
  <cols>
    <col min="1" max="1" width="21.8515625" style="17" customWidth="1"/>
    <col min="2" max="2" width="5.00390625" style="17" customWidth="1"/>
    <col min="3" max="3" width="42.00390625" style="17" customWidth="1"/>
    <col min="4" max="4" width="5.421875" style="17" customWidth="1"/>
    <col min="5" max="7" width="6.7109375" style="17" customWidth="1"/>
    <col min="8" max="8" width="8.421875" style="17" customWidth="1"/>
    <col min="9" max="9" width="5.140625" style="17" customWidth="1"/>
    <col min="10" max="10" width="5.28125" style="17" customWidth="1"/>
    <col min="11" max="11" width="5.7109375" style="17" customWidth="1"/>
    <col min="12" max="12" width="6.140625" style="17" customWidth="1"/>
    <col min="13" max="13" width="5.28125" style="17" customWidth="1"/>
    <col min="14" max="14" width="4.421875" style="17" customWidth="1"/>
    <col min="15" max="15" width="4.421875" style="18" customWidth="1"/>
    <col min="16" max="16" width="5.00390625" style="18" customWidth="1"/>
    <col min="17" max="17" width="5.140625" style="18" customWidth="1"/>
    <col min="18" max="18" width="5.7109375" style="18" customWidth="1"/>
    <col min="19" max="19" width="5.421875" style="18" customWidth="1"/>
    <col min="20" max="20" width="4.28125" style="18" customWidth="1"/>
    <col min="21" max="22" width="5.421875" style="17" customWidth="1"/>
    <col min="23" max="23" width="4.28125" style="17" customWidth="1"/>
    <col min="24" max="24" width="5.8515625" style="17" customWidth="1"/>
    <col min="25" max="25" width="5.421875" style="17" customWidth="1"/>
    <col min="26" max="26" width="4.28125" style="17" customWidth="1"/>
    <col min="27" max="28" width="5.421875" style="17" customWidth="1"/>
    <col min="29" max="29" width="4.28125" style="17" customWidth="1"/>
    <col min="30" max="30" width="5.421875" style="17" customWidth="1"/>
    <col min="31" max="31" width="5.140625" style="17" customWidth="1"/>
    <col min="32" max="32" width="4.28125" style="17" customWidth="1"/>
    <col min="33" max="33" width="5.140625" style="17" customWidth="1"/>
    <col min="34" max="34" width="6.140625" style="17" customWidth="1"/>
    <col min="35" max="35" width="4.00390625" style="17" customWidth="1"/>
    <col min="36" max="36" width="5.421875" style="17" customWidth="1"/>
    <col min="37" max="37" width="6.00390625" style="17" customWidth="1"/>
    <col min="38" max="38" width="4.28125" style="17" customWidth="1"/>
    <col min="39" max="39" width="3.28125" style="17" customWidth="1"/>
    <col min="40" max="40" width="7.28125" style="17" customWidth="1"/>
    <col min="41" max="41" width="11.421875" style="17" customWidth="1"/>
    <col min="42" max="42" width="25.140625" style="17" customWidth="1"/>
    <col min="43" max="43" width="13.7109375" style="17" customWidth="1"/>
    <col min="44" max="16384" width="11.421875" style="17" customWidth="1"/>
  </cols>
  <sheetData>
    <row r="1" spans="1:3" ht="26.25">
      <c r="A1" s="15" t="s">
        <v>117</v>
      </c>
      <c r="B1" s="15"/>
      <c r="C1" s="16"/>
    </row>
    <row r="2" spans="1:2" ht="13.5" customHeight="1">
      <c r="A2" s="4" t="s">
        <v>167</v>
      </c>
      <c r="B2" s="19"/>
    </row>
    <row r="3" spans="1:38" ht="18" customHeight="1">
      <c r="A3" s="30" t="s">
        <v>13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32"/>
      <c r="Q3" s="32"/>
      <c r="R3" s="32"/>
      <c r="S3" s="32"/>
      <c r="T3" s="32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42" ht="18" customHeight="1">
      <c r="A4" s="30" t="s">
        <v>6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2"/>
      <c r="Q4" s="32"/>
      <c r="R4" s="32"/>
      <c r="S4" s="32"/>
      <c r="T4" s="32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N4" s="20"/>
      <c r="AO4" s="20"/>
      <c r="AP4" s="20"/>
    </row>
    <row r="5" spans="1:43" ht="18" customHeight="1">
      <c r="A5" s="30" t="s">
        <v>145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2"/>
      <c r="P5" s="32"/>
      <c r="Q5" s="32"/>
      <c r="R5" s="32"/>
      <c r="S5" s="32"/>
      <c r="T5" s="32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N5" s="20"/>
      <c r="AO5" s="20"/>
      <c r="AP5" s="20"/>
      <c r="AQ5" s="20"/>
    </row>
    <row r="6" spans="1:43" ht="18" customHeight="1">
      <c r="A6" s="33" t="s">
        <v>14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N6" s="20"/>
      <c r="AO6" s="20"/>
      <c r="AP6" s="20"/>
      <c r="AQ6" s="20"/>
    </row>
    <row r="7" spans="1:43" ht="18" customHeight="1" thickBot="1">
      <c r="A7" s="33" t="s">
        <v>133</v>
      </c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5"/>
      <c r="Q7" s="35"/>
      <c r="R7" s="35"/>
      <c r="S7" s="35"/>
      <c r="T7" s="3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N7" s="20"/>
      <c r="AO7" s="20"/>
      <c r="AP7" s="20"/>
      <c r="AQ7" s="20"/>
    </row>
    <row r="8" spans="1:38" s="21" customFormat="1" ht="23.25" customHeight="1" thickBot="1">
      <c r="A8" s="315" t="s">
        <v>1</v>
      </c>
      <c r="B8" s="316"/>
      <c r="C8" s="305" t="s">
        <v>2</v>
      </c>
      <c r="D8" s="302" t="s">
        <v>21</v>
      </c>
      <c r="E8" s="274" t="s">
        <v>111</v>
      </c>
      <c r="F8" s="280" t="s">
        <v>15</v>
      </c>
      <c r="G8" s="281" t="s">
        <v>112</v>
      </c>
      <c r="H8" s="281" t="s">
        <v>113</v>
      </c>
      <c r="I8" s="287" t="s">
        <v>17</v>
      </c>
      <c r="J8" s="287"/>
      <c r="K8" s="287"/>
      <c r="L8" s="287"/>
      <c r="M8" s="287"/>
      <c r="N8" s="287"/>
      <c r="O8" s="283" t="s">
        <v>18</v>
      </c>
      <c r="P8" s="283"/>
      <c r="Q8" s="283"/>
      <c r="R8" s="283"/>
      <c r="S8" s="283"/>
      <c r="T8" s="284"/>
      <c r="U8" s="323" t="s">
        <v>22</v>
      </c>
      <c r="V8" s="324"/>
      <c r="W8" s="324"/>
      <c r="X8" s="324"/>
      <c r="Y8" s="324"/>
      <c r="Z8" s="325"/>
      <c r="AA8" s="323" t="s">
        <v>23</v>
      </c>
      <c r="AB8" s="324"/>
      <c r="AC8" s="324"/>
      <c r="AD8" s="324"/>
      <c r="AE8" s="324"/>
      <c r="AF8" s="325"/>
      <c r="AG8" s="323" t="s">
        <v>24</v>
      </c>
      <c r="AH8" s="324"/>
      <c r="AI8" s="324"/>
      <c r="AJ8" s="324"/>
      <c r="AK8" s="324"/>
      <c r="AL8" s="325"/>
    </row>
    <row r="9" spans="1:38" s="21" customFormat="1" ht="36" customHeight="1" thickBot="1">
      <c r="A9" s="317"/>
      <c r="B9" s="318"/>
      <c r="C9" s="306"/>
      <c r="D9" s="303"/>
      <c r="E9" s="274"/>
      <c r="F9" s="280"/>
      <c r="G9" s="282"/>
      <c r="H9" s="282"/>
      <c r="I9" s="268" t="s">
        <v>3</v>
      </c>
      <c r="J9" s="275" t="s">
        <v>4</v>
      </c>
      <c r="K9" s="277" t="s">
        <v>109</v>
      </c>
      <c r="L9" s="286" t="s">
        <v>116</v>
      </c>
      <c r="M9" s="261" t="s">
        <v>16</v>
      </c>
      <c r="N9" s="261" t="s">
        <v>110</v>
      </c>
      <c r="O9" s="266" t="s">
        <v>3</v>
      </c>
      <c r="P9" s="267" t="s">
        <v>4</v>
      </c>
      <c r="Q9" s="279" t="s">
        <v>109</v>
      </c>
      <c r="R9" s="267" t="s">
        <v>115</v>
      </c>
      <c r="S9" s="266" t="s">
        <v>16</v>
      </c>
      <c r="T9" s="285" t="s">
        <v>110</v>
      </c>
      <c r="U9" s="296" t="s">
        <v>25</v>
      </c>
      <c r="V9" s="297"/>
      <c r="W9" s="298"/>
      <c r="X9" s="293" t="s">
        <v>27</v>
      </c>
      <c r="Y9" s="294"/>
      <c r="Z9" s="295"/>
      <c r="AA9" s="296" t="s">
        <v>28</v>
      </c>
      <c r="AB9" s="297"/>
      <c r="AC9" s="298"/>
      <c r="AD9" s="293" t="s">
        <v>29</v>
      </c>
      <c r="AE9" s="294"/>
      <c r="AF9" s="295"/>
      <c r="AG9" s="296" t="s">
        <v>30</v>
      </c>
      <c r="AH9" s="297"/>
      <c r="AI9" s="298"/>
      <c r="AJ9" s="293" t="s">
        <v>31</v>
      </c>
      <c r="AK9" s="294"/>
      <c r="AL9" s="295"/>
    </row>
    <row r="10" spans="1:38" s="21" customFormat="1" ht="67.5" customHeight="1">
      <c r="A10" s="319"/>
      <c r="B10" s="320"/>
      <c r="C10" s="307"/>
      <c r="D10" s="304"/>
      <c r="E10" s="274"/>
      <c r="F10" s="280"/>
      <c r="G10" s="282"/>
      <c r="H10" s="282"/>
      <c r="I10" s="269"/>
      <c r="J10" s="276"/>
      <c r="K10" s="278"/>
      <c r="L10" s="261"/>
      <c r="M10" s="261"/>
      <c r="N10" s="261"/>
      <c r="O10" s="266"/>
      <c r="P10" s="267"/>
      <c r="Q10" s="279"/>
      <c r="R10" s="266"/>
      <c r="S10" s="266"/>
      <c r="T10" s="285"/>
      <c r="U10" s="36" t="s">
        <v>3</v>
      </c>
      <c r="V10" s="37" t="s">
        <v>5</v>
      </c>
      <c r="W10" s="38" t="s">
        <v>26</v>
      </c>
      <c r="X10" s="39" t="s">
        <v>3</v>
      </c>
      <c r="Y10" s="40" t="s">
        <v>5</v>
      </c>
      <c r="Z10" s="41" t="s">
        <v>26</v>
      </c>
      <c r="AA10" s="42" t="s">
        <v>3</v>
      </c>
      <c r="AB10" s="37" t="s">
        <v>5</v>
      </c>
      <c r="AC10" s="38" t="s">
        <v>26</v>
      </c>
      <c r="AD10" s="39" t="s">
        <v>3</v>
      </c>
      <c r="AE10" s="40" t="s">
        <v>5</v>
      </c>
      <c r="AF10" s="41" t="s">
        <v>26</v>
      </c>
      <c r="AG10" s="42" t="s">
        <v>3</v>
      </c>
      <c r="AH10" s="37" t="s">
        <v>5</v>
      </c>
      <c r="AI10" s="38" t="s">
        <v>26</v>
      </c>
      <c r="AJ10" s="39" t="s">
        <v>3</v>
      </c>
      <c r="AK10" s="40" t="s">
        <v>5</v>
      </c>
      <c r="AL10" s="41" t="s">
        <v>26</v>
      </c>
    </row>
    <row r="11" spans="1:38" s="22" customFormat="1" ht="21.75" customHeight="1">
      <c r="A11" s="299" t="s">
        <v>134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1"/>
    </row>
    <row r="12" spans="1:38" s="21" customFormat="1" ht="21.75" customHeight="1">
      <c r="A12" s="43" t="s">
        <v>32</v>
      </c>
      <c r="B12" s="44"/>
      <c r="C12" s="45" t="s">
        <v>33</v>
      </c>
      <c r="D12" s="46">
        <v>5</v>
      </c>
      <c r="E12" s="47">
        <f aca="true" t="shared" si="0" ref="E12:E17">SUM(I12:N12)</f>
        <v>72</v>
      </c>
      <c r="F12" s="48">
        <f aca="true" t="shared" si="1" ref="F12:F17">SUM(O12:T12)</f>
        <v>10</v>
      </c>
      <c r="G12" s="49">
        <f aca="true" t="shared" si="2" ref="G12:G17">SUM(J12:N12)</f>
        <v>72</v>
      </c>
      <c r="H12" s="49">
        <f aca="true" t="shared" si="3" ref="H12:H17">SUM(P12:T12)</f>
        <v>10</v>
      </c>
      <c r="I12" s="50"/>
      <c r="J12" s="50">
        <v>72</v>
      </c>
      <c r="K12" s="50"/>
      <c r="L12" s="51"/>
      <c r="M12" s="51"/>
      <c r="N12" s="51"/>
      <c r="O12" s="52"/>
      <c r="P12" s="52">
        <v>10</v>
      </c>
      <c r="Q12" s="52"/>
      <c r="R12" s="52"/>
      <c r="S12" s="52"/>
      <c r="T12" s="52"/>
      <c r="U12" s="53"/>
      <c r="V12" s="54"/>
      <c r="W12" s="55"/>
      <c r="X12" s="56"/>
      <c r="Y12" s="57">
        <v>18</v>
      </c>
      <c r="Z12" s="58">
        <v>2</v>
      </c>
      <c r="AA12" s="53"/>
      <c r="AB12" s="54">
        <v>18</v>
      </c>
      <c r="AC12" s="55">
        <v>2</v>
      </c>
      <c r="AD12" s="56"/>
      <c r="AE12" s="57">
        <v>18</v>
      </c>
      <c r="AF12" s="58">
        <v>2</v>
      </c>
      <c r="AG12" s="53"/>
      <c r="AH12" s="54">
        <v>18</v>
      </c>
      <c r="AI12" s="55">
        <v>4</v>
      </c>
      <c r="AJ12" s="56"/>
      <c r="AK12" s="59"/>
      <c r="AL12" s="60"/>
    </row>
    <row r="13" spans="1:38" s="21" customFormat="1" ht="21.75" customHeight="1">
      <c r="A13" s="61" t="s">
        <v>34</v>
      </c>
      <c r="B13" s="62"/>
      <c r="C13" s="63" t="s">
        <v>10</v>
      </c>
      <c r="D13" s="64"/>
      <c r="E13" s="47">
        <f t="shared" si="0"/>
        <v>18</v>
      </c>
      <c r="F13" s="48">
        <f t="shared" si="1"/>
        <v>0</v>
      </c>
      <c r="G13" s="49">
        <f t="shared" si="2"/>
        <v>18</v>
      </c>
      <c r="H13" s="49">
        <f t="shared" si="3"/>
        <v>0</v>
      </c>
      <c r="I13" s="65"/>
      <c r="J13" s="65">
        <v>18</v>
      </c>
      <c r="K13" s="65"/>
      <c r="L13" s="66"/>
      <c r="M13" s="66"/>
      <c r="N13" s="66"/>
      <c r="O13" s="67"/>
      <c r="P13" s="67">
        <v>0</v>
      </c>
      <c r="Q13" s="67"/>
      <c r="R13" s="67"/>
      <c r="S13" s="67"/>
      <c r="T13" s="67"/>
      <c r="U13" s="68"/>
      <c r="V13" s="69"/>
      <c r="W13" s="70"/>
      <c r="X13" s="71"/>
      <c r="Y13" s="72"/>
      <c r="Z13" s="73"/>
      <c r="AA13" s="68"/>
      <c r="AB13" s="69">
        <v>18</v>
      </c>
      <c r="AC13" s="70">
        <v>0</v>
      </c>
      <c r="AD13" s="71"/>
      <c r="AE13" s="72"/>
      <c r="AF13" s="73"/>
      <c r="AG13" s="68"/>
      <c r="AH13" s="69"/>
      <c r="AI13" s="70"/>
      <c r="AJ13" s="71"/>
      <c r="AK13" s="74"/>
      <c r="AL13" s="75"/>
    </row>
    <row r="14" spans="1:38" s="21" customFormat="1" ht="21.75" customHeight="1">
      <c r="A14" s="43" t="s">
        <v>35</v>
      </c>
      <c r="B14" s="44"/>
      <c r="C14" s="63" t="s">
        <v>11</v>
      </c>
      <c r="D14" s="64"/>
      <c r="E14" s="47">
        <f t="shared" si="0"/>
        <v>9</v>
      </c>
      <c r="F14" s="48">
        <f t="shared" si="1"/>
        <v>1</v>
      </c>
      <c r="G14" s="49">
        <f t="shared" si="2"/>
        <v>9</v>
      </c>
      <c r="H14" s="49">
        <f t="shared" si="3"/>
        <v>1</v>
      </c>
      <c r="I14" s="66"/>
      <c r="J14" s="65">
        <v>9</v>
      </c>
      <c r="K14" s="65"/>
      <c r="L14" s="66"/>
      <c r="M14" s="66"/>
      <c r="N14" s="66"/>
      <c r="O14" s="67"/>
      <c r="P14" s="67">
        <v>1</v>
      </c>
      <c r="Q14" s="67"/>
      <c r="R14" s="67"/>
      <c r="S14" s="67"/>
      <c r="T14" s="67"/>
      <c r="U14" s="68"/>
      <c r="V14" s="69">
        <v>9</v>
      </c>
      <c r="W14" s="70">
        <v>1</v>
      </c>
      <c r="X14" s="71"/>
      <c r="Y14" s="72"/>
      <c r="Z14" s="73"/>
      <c r="AA14" s="76"/>
      <c r="AB14" s="69"/>
      <c r="AC14" s="70"/>
      <c r="AD14" s="71"/>
      <c r="AE14" s="72"/>
      <c r="AF14" s="73"/>
      <c r="AG14" s="68"/>
      <c r="AH14" s="69"/>
      <c r="AI14" s="70"/>
      <c r="AJ14" s="71"/>
      <c r="AK14" s="74"/>
      <c r="AL14" s="75"/>
    </row>
    <row r="15" spans="1:38" s="21" customFormat="1" ht="31.5" customHeight="1">
      <c r="A15" s="61" t="s">
        <v>36</v>
      </c>
      <c r="B15" s="62"/>
      <c r="C15" s="63" t="s">
        <v>12</v>
      </c>
      <c r="D15" s="64"/>
      <c r="E15" s="47">
        <f t="shared" si="0"/>
        <v>9</v>
      </c>
      <c r="F15" s="48">
        <f t="shared" si="1"/>
        <v>1</v>
      </c>
      <c r="G15" s="49">
        <f t="shared" si="2"/>
        <v>9</v>
      </c>
      <c r="H15" s="49">
        <f t="shared" si="3"/>
        <v>1</v>
      </c>
      <c r="I15" s="65"/>
      <c r="J15" s="65">
        <v>9</v>
      </c>
      <c r="K15" s="65"/>
      <c r="L15" s="66"/>
      <c r="M15" s="66"/>
      <c r="N15" s="66"/>
      <c r="O15" s="67"/>
      <c r="P15" s="67">
        <v>1</v>
      </c>
      <c r="Q15" s="67"/>
      <c r="R15" s="67"/>
      <c r="S15" s="67"/>
      <c r="T15" s="67"/>
      <c r="U15" s="68"/>
      <c r="V15" s="77">
        <v>9</v>
      </c>
      <c r="W15" s="78">
        <v>1</v>
      </c>
      <c r="X15" s="71"/>
      <c r="Y15" s="79"/>
      <c r="Z15" s="73"/>
      <c r="AA15" s="76"/>
      <c r="AB15" s="69"/>
      <c r="AC15" s="70"/>
      <c r="AD15" s="71"/>
      <c r="AE15" s="72"/>
      <c r="AF15" s="73"/>
      <c r="AG15" s="68"/>
      <c r="AH15" s="69"/>
      <c r="AI15" s="70"/>
      <c r="AJ15" s="71"/>
      <c r="AK15" s="74"/>
      <c r="AL15" s="75"/>
    </row>
    <row r="16" spans="1:38" s="23" customFormat="1" ht="21.75" customHeight="1">
      <c r="A16" s="43" t="s">
        <v>37</v>
      </c>
      <c r="B16" s="80"/>
      <c r="C16" s="81" t="s">
        <v>20</v>
      </c>
      <c r="D16" s="82"/>
      <c r="E16" s="47">
        <f t="shared" si="0"/>
        <v>18</v>
      </c>
      <c r="F16" s="48">
        <f t="shared" si="1"/>
        <v>2</v>
      </c>
      <c r="G16" s="49">
        <f t="shared" si="2"/>
        <v>0</v>
      </c>
      <c r="H16" s="49">
        <f t="shared" si="3"/>
        <v>0</v>
      </c>
      <c r="I16" s="83">
        <v>18</v>
      </c>
      <c r="J16" s="83"/>
      <c r="K16" s="83"/>
      <c r="L16" s="66"/>
      <c r="M16" s="66"/>
      <c r="N16" s="83"/>
      <c r="O16" s="82">
        <v>2</v>
      </c>
      <c r="P16" s="82"/>
      <c r="Q16" s="82"/>
      <c r="R16" s="82"/>
      <c r="S16" s="82"/>
      <c r="T16" s="82"/>
      <c r="U16" s="68">
        <v>18</v>
      </c>
      <c r="V16" s="69"/>
      <c r="W16" s="70">
        <v>2</v>
      </c>
      <c r="X16" s="84"/>
      <c r="Y16" s="74"/>
      <c r="Z16" s="73"/>
      <c r="AA16" s="85"/>
      <c r="AB16" s="86"/>
      <c r="AC16" s="87"/>
      <c r="AD16" s="88"/>
      <c r="AE16" s="89"/>
      <c r="AF16" s="73"/>
      <c r="AG16" s="90"/>
      <c r="AH16" s="91"/>
      <c r="AI16" s="70"/>
      <c r="AJ16" s="92"/>
      <c r="AK16" s="74"/>
      <c r="AL16" s="93"/>
    </row>
    <row r="17" spans="1:38" s="23" customFormat="1" ht="21.75" customHeight="1">
      <c r="A17" s="61" t="s">
        <v>38</v>
      </c>
      <c r="B17" s="62"/>
      <c r="C17" s="94" t="s">
        <v>39</v>
      </c>
      <c r="D17" s="95"/>
      <c r="E17" s="47">
        <f t="shared" si="0"/>
        <v>9</v>
      </c>
      <c r="F17" s="48">
        <f t="shared" si="1"/>
        <v>1</v>
      </c>
      <c r="G17" s="49">
        <f t="shared" si="2"/>
        <v>9</v>
      </c>
      <c r="H17" s="49">
        <f t="shared" si="3"/>
        <v>1</v>
      </c>
      <c r="I17" s="65"/>
      <c r="J17" s="65">
        <v>9</v>
      </c>
      <c r="K17" s="66"/>
      <c r="L17" s="66"/>
      <c r="M17" s="66"/>
      <c r="N17" s="66"/>
      <c r="O17" s="82"/>
      <c r="P17" s="82">
        <v>1</v>
      </c>
      <c r="Q17" s="82"/>
      <c r="R17" s="82"/>
      <c r="S17" s="82"/>
      <c r="T17" s="82"/>
      <c r="U17" s="90"/>
      <c r="V17" s="69"/>
      <c r="W17" s="70"/>
      <c r="X17" s="96"/>
      <c r="Y17" s="97"/>
      <c r="Z17" s="98"/>
      <c r="AA17" s="68"/>
      <c r="AB17" s="69"/>
      <c r="AC17" s="70"/>
      <c r="AD17" s="96"/>
      <c r="AE17" s="99"/>
      <c r="AF17" s="98"/>
      <c r="AG17" s="68"/>
      <c r="AH17" s="69"/>
      <c r="AI17" s="70"/>
      <c r="AJ17" s="96"/>
      <c r="AK17" s="100">
        <v>9</v>
      </c>
      <c r="AL17" s="101">
        <v>1</v>
      </c>
    </row>
    <row r="18" spans="1:38" s="21" customFormat="1" ht="27.75" customHeight="1">
      <c r="A18" s="43" t="s">
        <v>40</v>
      </c>
      <c r="B18" s="321" t="s">
        <v>41</v>
      </c>
      <c r="C18" s="63" t="s">
        <v>42</v>
      </c>
      <c r="D18" s="287"/>
      <c r="E18" s="288">
        <f>SUM(I18:N19)</f>
        <v>18</v>
      </c>
      <c r="F18" s="270">
        <f>SUM(O18:T19)</f>
        <v>2</v>
      </c>
      <c r="G18" s="270">
        <f>SUM(J18:N19)</f>
        <v>9</v>
      </c>
      <c r="H18" s="270">
        <f>SUM(P18:T19)</f>
        <v>1</v>
      </c>
      <c r="I18" s="290">
        <v>9</v>
      </c>
      <c r="J18" s="290">
        <v>9</v>
      </c>
      <c r="K18" s="272"/>
      <c r="L18" s="262"/>
      <c r="M18" s="262"/>
      <c r="N18" s="292"/>
      <c r="O18" s="264">
        <v>1</v>
      </c>
      <c r="P18" s="264">
        <v>1</v>
      </c>
      <c r="Q18" s="264"/>
      <c r="R18" s="264"/>
      <c r="S18" s="264"/>
      <c r="T18" s="264"/>
      <c r="U18" s="255">
        <v>9</v>
      </c>
      <c r="V18" s="257">
        <v>9</v>
      </c>
      <c r="W18" s="259">
        <v>2</v>
      </c>
      <c r="X18" s="250"/>
      <c r="Y18" s="245"/>
      <c r="Z18" s="247"/>
      <c r="AA18" s="85"/>
      <c r="AB18" s="86"/>
      <c r="AC18" s="87"/>
      <c r="AD18" s="88"/>
      <c r="AE18" s="89"/>
      <c r="AF18" s="73"/>
      <c r="AG18" s="90"/>
      <c r="AH18" s="91"/>
      <c r="AI18" s="70"/>
      <c r="AJ18" s="56"/>
      <c r="AK18" s="59"/>
      <c r="AL18" s="60"/>
    </row>
    <row r="19" spans="1:38" s="21" customFormat="1" ht="29.25" customHeight="1">
      <c r="A19" s="61" t="s">
        <v>43</v>
      </c>
      <c r="B19" s="322"/>
      <c r="C19" s="102" t="s">
        <v>19</v>
      </c>
      <c r="D19" s="287"/>
      <c r="E19" s="289"/>
      <c r="F19" s="271"/>
      <c r="G19" s="271"/>
      <c r="H19" s="271"/>
      <c r="I19" s="290"/>
      <c r="J19" s="290"/>
      <c r="K19" s="273"/>
      <c r="L19" s="263"/>
      <c r="M19" s="263"/>
      <c r="N19" s="292"/>
      <c r="O19" s="265"/>
      <c r="P19" s="265"/>
      <c r="Q19" s="265"/>
      <c r="R19" s="265"/>
      <c r="S19" s="265"/>
      <c r="T19" s="291"/>
      <c r="U19" s="256"/>
      <c r="V19" s="258"/>
      <c r="W19" s="260"/>
      <c r="X19" s="251"/>
      <c r="Y19" s="246"/>
      <c r="Z19" s="248"/>
      <c r="AA19" s="68"/>
      <c r="AB19" s="69"/>
      <c r="AC19" s="70"/>
      <c r="AD19" s="96"/>
      <c r="AE19" s="99"/>
      <c r="AF19" s="98"/>
      <c r="AG19" s="68"/>
      <c r="AH19" s="69"/>
      <c r="AI19" s="70"/>
      <c r="AJ19" s="71"/>
      <c r="AK19" s="74"/>
      <c r="AL19" s="75"/>
    </row>
    <row r="20" spans="1:38" s="21" customFormat="1" ht="29.25" customHeight="1">
      <c r="A20" s="61" t="s">
        <v>44</v>
      </c>
      <c r="B20" s="103"/>
      <c r="C20" s="104" t="s">
        <v>119</v>
      </c>
      <c r="D20" s="105"/>
      <c r="E20" s="47">
        <f>SUM(I20:N20)</f>
        <v>9</v>
      </c>
      <c r="F20" s="48">
        <f>SUM(O20:T20)</f>
        <v>1</v>
      </c>
      <c r="G20" s="49">
        <f>SUM(J20:N20)</f>
        <v>9</v>
      </c>
      <c r="H20" s="49">
        <f>SUM(P20:T20)</f>
        <v>1</v>
      </c>
      <c r="I20" s="106"/>
      <c r="J20" s="106">
        <v>9</v>
      </c>
      <c r="K20" s="106"/>
      <c r="L20" s="107"/>
      <c r="M20" s="107"/>
      <c r="N20" s="108"/>
      <c r="O20" s="109"/>
      <c r="P20" s="109">
        <v>1</v>
      </c>
      <c r="Q20" s="109"/>
      <c r="R20" s="109"/>
      <c r="S20" s="109"/>
      <c r="T20" s="67"/>
      <c r="U20" s="110"/>
      <c r="V20" s="77">
        <v>9</v>
      </c>
      <c r="W20" s="78">
        <v>1</v>
      </c>
      <c r="X20" s="88"/>
      <c r="Y20" s="72"/>
      <c r="Z20" s="73"/>
      <c r="AA20" s="68"/>
      <c r="AB20" s="77"/>
      <c r="AC20" s="78"/>
      <c r="AD20" s="71"/>
      <c r="AE20" s="72"/>
      <c r="AF20" s="73"/>
      <c r="AG20" s="68"/>
      <c r="AH20" s="77"/>
      <c r="AI20" s="78"/>
      <c r="AJ20" s="71"/>
      <c r="AK20" s="74"/>
      <c r="AL20" s="75"/>
    </row>
    <row r="21" spans="1:38" s="23" customFormat="1" ht="30.75" customHeight="1">
      <c r="A21" s="43" t="s">
        <v>46</v>
      </c>
      <c r="B21" s="43"/>
      <c r="C21" s="81" t="s">
        <v>45</v>
      </c>
      <c r="D21" s="111"/>
      <c r="E21" s="47">
        <f>SUM(I21:N21)</f>
        <v>45</v>
      </c>
      <c r="F21" s="48">
        <f>SUM(O21:T21)</f>
        <v>5</v>
      </c>
      <c r="G21" s="112">
        <f>SUM(J21:N21)</f>
        <v>0</v>
      </c>
      <c r="H21" s="112">
        <f>SUM(P21:T21)</f>
        <v>0</v>
      </c>
      <c r="I21" s="108">
        <v>45</v>
      </c>
      <c r="J21" s="108"/>
      <c r="K21" s="108"/>
      <c r="L21" s="113"/>
      <c r="M21" s="113"/>
      <c r="N21" s="108"/>
      <c r="O21" s="111">
        <v>5</v>
      </c>
      <c r="P21" s="111"/>
      <c r="Q21" s="111"/>
      <c r="R21" s="111"/>
      <c r="S21" s="111"/>
      <c r="T21" s="114"/>
      <c r="U21" s="115"/>
      <c r="V21" s="116"/>
      <c r="W21" s="117"/>
      <c r="X21" s="118"/>
      <c r="Y21" s="119"/>
      <c r="Z21" s="120"/>
      <c r="AA21" s="121"/>
      <c r="AB21" s="122"/>
      <c r="AC21" s="123"/>
      <c r="AD21" s="124">
        <v>18</v>
      </c>
      <c r="AE21" s="125"/>
      <c r="AF21" s="126">
        <v>2</v>
      </c>
      <c r="AG21" s="127">
        <v>18</v>
      </c>
      <c r="AH21" s="128"/>
      <c r="AI21" s="117">
        <v>2</v>
      </c>
      <c r="AJ21" s="71">
        <v>9</v>
      </c>
      <c r="AK21" s="74"/>
      <c r="AL21" s="75">
        <v>1</v>
      </c>
    </row>
    <row r="22" spans="1:38" s="22" customFormat="1" ht="21.75" customHeight="1">
      <c r="A22" s="252" t="s">
        <v>135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4"/>
    </row>
    <row r="23" spans="1:38" s="21" customFormat="1" ht="21.75" customHeight="1">
      <c r="A23" s="61" t="s">
        <v>48</v>
      </c>
      <c r="B23" s="44"/>
      <c r="C23" s="129" t="s">
        <v>47</v>
      </c>
      <c r="D23" s="46"/>
      <c r="E23" s="47">
        <f aca="true" t="shared" si="4" ref="E23:E30">SUM(I23:N23)</f>
        <v>27</v>
      </c>
      <c r="F23" s="48">
        <f aca="true" t="shared" si="5" ref="F23:F30">SUM(O23:T23)</f>
        <v>4</v>
      </c>
      <c r="G23" s="49">
        <f aca="true" t="shared" si="6" ref="G23:G30">SUM(J23:N23)</f>
        <v>18</v>
      </c>
      <c r="H23" s="49">
        <f aca="true" t="shared" si="7" ref="H23:H30">SUM(P23:T23)</f>
        <v>2</v>
      </c>
      <c r="I23" s="50">
        <v>9</v>
      </c>
      <c r="J23" s="50">
        <v>18</v>
      </c>
      <c r="K23" s="50"/>
      <c r="L23" s="51"/>
      <c r="M23" s="51"/>
      <c r="N23" s="130"/>
      <c r="O23" s="52">
        <v>2</v>
      </c>
      <c r="P23" s="52">
        <v>2</v>
      </c>
      <c r="Q23" s="52"/>
      <c r="R23" s="52"/>
      <c r="S23" s="52"/>
      <c r="T23" s="52"/>
      <c r="U23" s="53">
        <v>9</v>
      </c>
      <c r="V23" s="54">
        <v>18</v>
      </c>
      <c r="W23" s="55">
        <v>4</v>
      </c>
      <c r="X23" s="56"/>
      <c r="Y23" s="57"/>
      <c r="Z23" s="58"/>
      <c r="AA23" s="53"/>
      <c r="AB23" s="54"/>
      <c r="AC23" s="55"/>
      <c r="AD23" s="56"/>
      <c r="AE23" s="57"/>
      <c r="AF23" s="58"/>
      <c r="AG23" s="53"/>
      <c r="AH23" s="54"/>
      <c r="AI23" s="55"/>
      <c r="AJ23" s="56"/>
      <c r="AK23" s="59"/>
      <c r="AL23" s="60"/>
    </row>
    <row r="24" spans="1:38" s="21" customFormat="1" ht="33.75" customHeight="1">
      <c r="A24" s="43" t="s">
        <v>50</v>
      </c>
      <c r="B24" s="44"/>
      <c r="C24" s="131" t="s">
        <v>49</v>
      </c>
      <c r="D24" s="132"/>
      <c r="E24" s="47">
        <f t="shared" si="4"/>
        <v>9</v>
      </c>
      <c r="F24" s="48">
        <f t="shared" si="5"/>
        <v>1</v>
      </c>
      <c r="G24" s="49">
        <f t="shared" si="6"/>
        <v>9</v>
      </c>
      <c r="H24" s="49">
        <f t="shared" si="7"/>
        <v>1</v>
      </c>
      <c r="I24" s="65"/>
      <c r="J24" s="65"/>
      <c r="K24" s="65">
        <v>9</v>
      </c>
      <c r="L24" s="66"/>
      <c r="M24" s="66"/>
      <c r="N24" s="83"/>
      <c r="O24" s="67"/>
      <c r="P24" s="67"/>
      <c r="Q24" s="67">
        <v>1</v>
      </c>
      <c r="R24" s="67"/>
      <c r="S24" s="67"/>
      <c r="T24" s="67"/>
      <c r="U24" s="53"/>
      <c r="V24" s="54">
        <v>9</v>
      </c>
      <c r="W24" s="55">
        <v>1</v>
      </c>
      <c r="X24" s="71"/>
      <c r="Y24" s="59"/>
      <c r="Z24" s="60"/>
      <c r="AA24" s="68"/>
      <c r="AB24" s="69"/>
      <c r="AC24" s="55"/>
      <c r="AD24" s="71"/>
      <c r="AE24" s="72"/>
      <c r="AF24" s="73"/>
      <c r="AG24" s="68"/>
      <c r="AH24" s="69"/>
      <c r="AI24" s="70"/>
      <c r="AJ24" s="71"/>
      <c r="AK24" s="74"/>
      <c r="AL24" s="75"/>
    </row>
    <row r="25" spans="1:38" s="21" customFormat="1" ht="32.25" customHeight="1">
      <c r="A25" s="133" t="s">
        <v>51</v>
      </c>
      <c r="B25" s="44"/>
      <c r="C25" s="134" t="s">
        <v>120</v>
      </c>
      <c r="D25" s="64"/>
      <c r="E25" s="47">
        <f t="shared" si="4"/>
        <v>18</v>
      </c>
      <c r="F25" s="48">
        <f t="shared" si="5"/>
        <v>2</v>
      </c>
      <c r="G25" s="49">
        <f t="shared" si="6"/>
        <v>18</v>
      </c>
      <c r="H25" s="49">
        <f t="shared" si="7"/>
        <v>2</v>
      </c>
      <c r="I25" s="65"/>
      <c r="J25" s="65"/>
      <c r="K25" s="65"/>
      <c r="L25" s="65">
        <v>18</v>
      </c>
      <c r="M25" s="66"/>
      <c r="N25" s="66"/>
      <c r="O25" s="67"/>
      <c r="P25" s="67"/>
      <c r="Q25" s="67"/>
      <c r="R25" s="67">
        <v>2</v>
      </c>
      <c r="S25" s="67"/>
      <c r="T25" s="67"/>
      <c r="U25" s="68"/>
      <c r="V25" s="69">
        <v>18</v>
      </c>
      <c r="W25" s="70">
        <v>2</v>
      </c>
      <c r="X25" s="71"/>
      <c r="Y25" s="74"/>
      <c r="Z25" s="75"/>
      <c r="AA25" s="68"/>
      <c r="AB25" s="69"/>
      <c r="AC25" s="55"/>
      <c r="AD25" s="92"/>
      <c r="AE25" s="135"/>
      <c r="AF25" s="73"/>
      <c r="AG25" s="68"/>
      <c r="AH25" s="69"/>
      <c r="AI25" s="70"/>
      <c r="AJ25" s="71"/>
      <c r="AK25" s="74"/>
      <c r="AL25" s="75"/>
    </row>
    <row r="26" spans="1:38" s="21" customFormat="1" ht="22.5" customHeight="1">
      <c r="A26" s="136" t="s">
        <v>53</v>
      </c>
      <c r="B26" s="137"/>
      <c r="C26" s="102" t="s">
        <v>52</v>
      </c>
      <c r="D26" s="138"/>
      <c r="E26" s="47">
        <f t="shared" si="4"/>
        <v>54</v>
      </c>
      <c r="F26" s="48">
        <f t="shared" si="5"/>
        <v>6</v>
      </c>
      <c r="G26" s="49">
        <f t="shared" si="6"/>
        <v>45</v>
      </c>
      <c r="H26" s="49">
        <f t="shared" si="7"/>
        <v>5</v>
      </c>
      <c r="I26" s="106">
        <v>9</v>
      </c>
      <c r="J26" s="106">
        <v>9</v>
      </c>
      <c r="K26" s="108">
        <v>36</v>
      </c>
      <c r="L26" s="83"/>
      <c r="M26" s="83"/>
      <c r="N26" s="108"/>
      <c r="O26" s="67">
        <v>1</v>
      </c>
      <c r="P26" s="67">
        <v>1</v>
      </c>
      <c r="Q26" s="67">
        <v>4</v>
      </c>
      <c r="R26" s="67"/>
      <c r="S26" s="67"/>
      <c r="T26" s="67"/>
      <c r="U26" s="139"/>
      <c r="V26" s="69"/>
      <c r="W26" s="140"/>
      <c r="X26" s="141"/>
      <c r="Y26" s="142"/>
      <c r="Z26" s="143"/>
      <c r="AA26" s="144">
        <v>9</v>
      </c>
      <c r="AB26" s="145">
        <v>45</v>
      </c>
      <c r="AC26" s="146">
        <v>6</v>
      </c>
      <c r="AD26" s="141"/>
      <c r="AE26" s="142"/>
      <c r="AF26" s="143"/>
      <c r="AG26" s="144"/>
      <c r="AH26" s="145"/>
      <c r="AI26" s="146"/>
      <c r="AJ26" s="141"/>
      <c r="AK26" s="147"/>
      <c r="AL26" s="148"/>
    </row>
    <row r="27" spans="1:38" s="21" customFormat="1" ht="18" customHeight="1">
      <c r="A27" s="61" t="s">
        <v>55</v>
      </c>
      <c r="B27" s="149"/>
      <c r="C27" s="29" t="s">
        <v>54</v>
      </c>
      <c r="D27" s="138">
        <v>1</v>
      </c>
      <c r="E27" s="47">
        <f t="shared" si="4"/>
        <v>36</v>
      </c>
      <c r="F27" s="48">
        <f t="shared" si="5"/>
        <v>5</v>
      </c>
      <c r="G27" s="49">
        <f t="shared" si="6"/>
        <v>27</v>
      </c>
      <c r="H27" s="49">
        <f t="shared" si="7"/>
        <v>3</v>
      </c>
      <c r="I27" s="106">
        <v>9</v>
      </c>
      <c r="J27" s="106"/>
      <c r="K27" s="106">
        <v>27</v>
      </c>
      <c r="L27" s="83"/>
      <c r="M27" s="83"/>
      <c r="N27" s="108"/>
      <c r="O27" s="67">
        <v>2</v>
      </c>
      <c r="P27" s="67"/>
      <c r="Q27" s="67">
        <v>3</v>
      </c>
      <c r="R27" s="67"/>
      <c r="S27" s="67"/>
      <c r="T27" s="67"/>
      <c r="U27" s="139">
        <v>9</v>
      </c>
      <c r="V27" s="150">
        <v>27</v>
      </c>
      <c r="W27" s="151">
        <v>5</v>
      </c>
      <c r="X27" s="141"/>
      <c r="Y27" s="142"/>
      <c r="Z27" s="143"/>
      <c r="AA27" s="144"/>
      <c r="AB27" s="145"/>
      <c r="AC27" s="146"/>
      <c r="AD27" s="141"/>
      <c r="AE27" s="142"/>
      <c r="AF27" s="143"/>
      <c r="AG27" s="144"/>
      <c r="AH27" s="145"/>
      <c r="AI27" s="146"/>
      <c r="AJ27" s="141"/>
      <c r="AK27" s="147"/>
      <c r="AL27" s="148"/>
    </row>
    <row r="28" spans="1:38" s="21" customFormat="1" ht="31.5">
      <c r="A28" s="136" t="s">
        <v>57</v>
      </c>
      <c r="B28" s="62"/>
      <c r="C28" s="63" t="s">
        <v>56</v>
      </c>
      <c r="D28" s="67"/>
      <c r="E28" s="47">
        <f t="shared" si="4"/>
        <v>36</v>
      </c>
      <c r="F28" s="48">
        <f t="shared" si="5"/>
        <v>5</v>
      </c>
      <c r="G28" s="49">
        <f t="shared" si="6"/>
        <v>27</v>
      </c>
      <c r="H28" s="49">
        <f t="shared" si="7"/>
        <v>4</v>
      </c>
      <c r="I28" s="65">
        <v>9</v>
      </c>
      <c r="J28" s="65"/>
      <c r="K28" s="65">
        <v>27</v>
      </c>
      <c r="L28" s="66"/>
      <c r="M28" s="66"/>
      <c r="N28" s="66"/>
      <c r="O28" s="67">
        <v>1</v>
      </c>
      <c r="P28" s="67"/>
      <c r="Q28" s="67">
        <v>4</v>
      </c>
      <c r="R28" s="67"/>
      <c r="S28" s="67"/>
      <c r="T28" s="67"/>
      <c r="U28" s="68"/>
      <c r="V28" s="69"/>
      <c r="W28" s="70"/>
      <c r="X28" s="71">
        <v>9</v>
      </c>
      <c r="Y28" s="72">
        <v>27</v>
      </c>
      <c r="Z28" s="73">
        <v>5</v>
      </c>
      <c r="AA28" s="68"/>
      <c r="AB28" s="69"/>
      <c r="AC28" s="70"/>
      <c r="AD28" s="71"/>
      <c r="AE28" s="72"/>
      <c r="AF28" s="73"/>
      <c r="AG28" s="68"/>
      <c r="AH28" s="69"/>
      <c r="AI28" s="70"/>
      <c r="AJ28" s="71"/>
      <c r="AK28" s="74"/>
      <c r="AL28" s="75"/>
    </row>
    <row r="29" spans="1:38" s="21" customFormat="1" ht="18" customHeight="1">
      <c r="A29" s="61" t="s">
        <v>59</v>
      </c>
      <c r="B29" s="149"/>
      <c r="C29" s="29" t="s">
        <v>58</v>
      </c>
      <c r="D29" s="138">
        <v>1</v>
      </c>
      <c r="E29" s="47">
        <f t="shared" si="4"/>
        <v>36</v>
      </c>
      <c r="F29" s="48">
        <f t="shared" si="5"/>
        <v>5</v>
      </c>
      <c r="G29" s="49">
        <f t="shared" si="6"/>
        <v>27</v>
      </c>
      <c r="H29" s="49">
        <f t="shared" si="7"/>
        <v>3</v>
      </c>
      <c r="I29" s="106">
        <v>9</v>
      </c>
      <c r="J29" s="106"/>
      <c r="K29" s="106">
        <v>27</v>
      </c>
      <c r="L29" s="83"/>
      <c r="M29" s="83"/>
      <c r="N29" s="108"/>
      <c r="O29" s="152">
        <v>2</v>
      </c>
      <c r="P29" s="67"/>
      <c r="Q29" s="67">
        <v>3</v>
      </c>
      <c r="R29" s="67"/>
      <c r="S29" s="67"/>
      <c r="T29" s="67"/>
      <c r="U29" s="139">
        <v>9</v>
      </c>
      <c r="V29" s="145">
        <v>27</v>
      </c>
      <c r="W29" s="140">
        <v>5</v>
      </c>
      <c r="X29" s="153"/>
      <c r="Y29" s="154"/>
      <c r="Z29" s="155"/>
      <c r="AA29" s="144"/>
      <c r="AB29" s="145"/>
      <c r="AC29" s="146"/>
      <c r="AD29" s="141"/>
      <c r="AE29" s="142"/>
      <c r="AF29" s="143"/>
      <c r="AG29" s="144"/>
      <c r="AH29" s="145"/>
      <c r="AI29" s="146"/>
      <c r="AJ29" s="141"/>
      <c r="AK29" s="147"/>
      <c r="AL29" s="148"/>
    </row>
    <row r="30" spans="1:38" s="21" customFormat="1" ht="18" customHeight="1">
      <c r="A30" s="43" t="s">
        <v>61</v>
      </c>
      <c r="B30" s="149"/>
      <c r="C30" s="29" t="s">
        <v>60</v>
      </c>
      <c r="D30" s="138">
        <v>2</v>
      </c>
      <c r="E30" s="236">
        <f t="shared" si="4"/>
        <v>36</v>
      </c>
      <c r="F30" s="237">
        <f t="shared" si="5"/>
        <v>6</v>
      </c>
      <c r="G30" s="238">
        <f t="shared" si="6"/>
        <v>27</v>
      </c>
      <c r="H30" s="239">
        <f t="shared" si="7"/>
        <v>4</v>
      </c>
      <c r="I30" s="240">
        <v>9</v>
      </c>
      <c r="J30" s="240">
        <v>9</v>
      </c>
      <c r="K30" s="240">
        <v>18</v>
      </c>
      <c r="L30" s="241"/>
      <c r="M30" s="241"/>
      <c r="N30" s="241"/>
      <c r="O30" s="138">
        <v>2</v>
      </c>
      <c r="P30" s="138">
        <v>2</v>
      </c>
      <c r="Q30" s="138">
        <v>2</v>
      </c>
      <c r="R30" s="138"/>
      <c r="S30" s="138"/>
      <c r="T30" s="138"/>
      <c r="U30" s="139"/>
      <c r="V30" s="145"/>
      <c r="W30" s="140"/>
      <c r="X30" s="153">
        <v>9</v>
      </c>
      <c r="Y30" s="157">
        <v>27</v>
      </c>
      <c r="Z30" s="155">
        <v>6</v>
      </c>
      <c r="AA30" s="158"/>
      <c r="AB30" s="159"/>
      <c r="AC30" s="151"/>
      <c r="AD30" s="153"/>
      <c r="AE30" s="157"/>
      <c r="AF30" s="155"/>
      <c r="AG30" s="158"/>
      <c r="AH30" s="159"/>
      <c r="AI30" s="160"/>
      <c r="AJ30" s="153"/>
      <c r="AK30" s="161"/>
      <c r="AL30" s="155"/>
    </row>
    <row r="31" spans="1:38" s="22" customFormat="1" ht="21.75" customHeight="1">
      <c r="A31" s="252" t="s">
        <v>136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4"/>
    </row>
    <row r="32" spans="1:38" s="21" customFormat="1" ht="21.75" customHeight="1">
      <c r="A32" s="136" t="s">
        <v>63</v>
      </c>
      <c r="B32" s="44"/>
      <c r="C32" s="45" t="s">
        <v>62</v>
      </c>
      <c r="D32" s="52">
        <v>1</v>
      </c>
      <c r="E32" s="47">
        <f aca="true" t="shared" si="8" ref="E32:E46">SUM(I32:N32)</f>
        <v>45</v>
      </c>
      <c r="F32" s="48">
        <f aca="true" t="shared" si="9" ref="F32:F51">SUM(O32:T32)</f>
        <v>6</v>
      </c>
      <c r="G32" s="49">
        <f aca="true" t="shared" si="10" ref="G32:G50">SUM(J32:N32)</f>
        <v>27</v>
      </c>
      <c r="H32" s="49">
        <f aca="true" t="shared" si="11" ref="H32:H42">SUM(P32:T32)</f>
        <v>3</v>
      </c>
      <c r="I32" s="50">
        <v>18</v>
      </c>
      <c r="J32" s="50"/>
      <c r="K32" s="50">
        <v>27</v>
      </c>
      <c r="L32" s="51"/>
      <c r="M32" s="51"/>
      <c r="N32" s="51"/>
      <c r="O32" s="162">
        <v>3</v>
      </c>
      <c r="P32" s="52"/>
      <c r="Q32" s="52">
        <v>3</v>
      </c>
      <c r="R32" s="52"/>
      <c r="S32" s="52"/>
      <c r="T32" s="52"/>
      <c r="U32" s="163">
        <v>18</v>
      </c>
      <c r="V32" s="164">
        <v>27</v>
      </c>
      <c r="W32" s="55">
        <v>6</v>
      </c>
      <c r="X32" s="56"/>
      <c r="Y32" s="57"/>
      <c r="Z32" s="58"/>
      <c r="AA32" s="53"/>
      <c r="AB32" s="54"/>
      <c r="AC32" s="55"/>
      <c r="AD32" s="56"/>
      <c r="AE32" s="57"/>
      <c r="AF32" s="58"/>
      <c r="AG32" s="53"/>
      <c r="AH32" s="54"/>
      <c r="AI32" s="55"/>
      <c r="AJ32" s="56"/>
      <c r="AK32" s="59"/>
      <c r="AL32" s="60"/>
    </row>
    <row r="33" spans="1:38" s="21" customFormat="1" ht="15.75" customHeight="1">
      <c r="A33" s="136" t="s">
        <v>65</v>
      </c>
      <c r="B33" s="149"/>
      <c r="C33" s="29" t="s">
        <v>64</v>
      </c>
      <c r="D33" s="138">
        <v>2</v>
      </c>
      <c r="E33" s="47">
        <f t="shared" si="8"/>
        <v>36</v>
      </c>
      <c r="F33" s="48">
        <f t="shared" si="9"/>
        <v>6</v>
      </c>
      <c r="G33" s="49">
        <f t="shared" si="10"/>
        <v>18</v>
      </c>
      <c r="H33" s="49">
        <f t="shared" si="11"/>
        <v>3</v>
      </c>
      <c r="I33" s="108">
        <v>18</v>
      </c>
      <c r="J33" s="108"/>
      <c r="K33" s="108">
        <v>18</v>
      </c>
      <c r="L33" s="83"/>
      <c r="M33" s="83"/>
      <c r="N33" s="108"/>
      <c r="O33" s="152">
        <v>3</v>
      </c>
      <c r="P33" s="67"/>
      <c r="Q33" s="67">
        <v>3</v>
      </c>
      <c r="R33" s="67"/>
      <c r="S33" s="67"/>
      <c r="T33" s="67"/>
      <c r="U33" s="139"/>
      <c r="V33" s="145"/>
      <c r="W33" s="140"/>
      <c r="X33" s="153">
        <v>18</v>
      </c>
      <c r="Y33" s="72">
        <v>18</v>
      </c>
      <c r="Z33" s="143">
        <v>6</v>
      </c>
      <c r="AA33" s="158"/>
      <c r="AB33" s="145"/>
      <c r="AC33" s="140"/>
      <c r="AD33" s="153"/>
      <c r="AE33" s="142"/>
      <c r="AF33" s="143"/>
      <c r="AG33" s="158"/>
      <c r="AH33" s="145"/>
      <c r="AI33" s="146"/>
      <c r="AJ33" s="153"/>
      <c r="AK33" s="147"/>
      <c r="AL33" s="143"/>
    </row>
    <row r="34" spans="1:38" s="21" customFormat="1" ht="15.75" customHeight="1">
      <c r="A34" s="61" t="s">
        <v>67</v>
      </c>
      <c r="B34" s="149"/>
      <c r="C34" s="29" t="s">
        <v>66</v>
      </c>
      <c r="D34" s="67">
        <v>4</v>
      </c>
      <c r="E34" s="47">
        <f t="shared" si="8"/>
        <v>27</v>
      </c>
      <c r="F34" s="48">
        <f t="shared" si="9"/>
        <v>4</v>
      </c>
      <c r="G34" s="49">
        <f t="shared" si="10"/>
        <v>18</v>
      </c>
      <c r="H34" s="49">
        <f t="shared" si="11"/>
        <v>2</v>
      </c>
      <c r="I34" s="108">
        <v>9</v>
      </c>
      <c r="J34" s="108"/>
      <c r="K34" s="108">
        <v>18</v>
      </c>
      <c r="L34" s="83"/>
      <c r="M34" s="83"/>
      <c r="N34" s="108"/>
      <c r="O34" s="152">
        <v>2</v>
      </c>
      <c r="P34" s="67"/>
      <c r="Q34" s="67">
        <v>2</v>
      </c>
      <c r="R34" s="67"/>
      <c r="S34" s="67"/>
      <c r="T34" s="67"/>
      <c r="U34" s="139"/>
      <c r="V34" s="145"/>
      <c r="W34" s="140"/>
      <c r="X34" s="153"/>
      <c r="Y34" s="72"/>
      <c r="Z34" s="143"/>
      <c r="AA34" s="144"/>
      <c r="AB34" s="145"/>
      <c r="AC34" s="146"/>
      <c r="AD34" s="141">
        <v>9</v>
      </c>
      <c r="AE34" s="142">
        <v>18</v>
      </c>
      <c r="AF34" s="143">
        <v>4</v>
      </c>
      <c r="AG34" s="144"/>
      <c r="AH34" s="145"/>
      <c r="AI34" s="146"/>
      <c r="AJ34" s="141"/>
      <c r="AK34" s="147"/>
      <c r="AL34" s="148"/>
    </row>
    <row r="35" spans="1:38" s="21" customFormat="1" ht="21.75" customHeight="1">
      <c r="A35" s="61" t="s">
        <v>69</v>
      </c>
      <c r="B35" s="62"/>
      <c r="C35" s="63" t="s">
        <v>68</v>
      </c>
      <c r="D35" s="165"/>
      <c r="E35" s="47">
        <f t="shared" si="8"/>
        <v>27</v>
      </c>
      <c r="F35" s="48">
        <f t="shared" si="9"/>
        <v>3</v>
      </c>
      <c r="G35" s="49">
        <f t="shared" si="10"/>
        <v>18</v>
      </c>
      <c r="H35" s="49">
        <f t="shared" si="11"/>
        <v>2</v>
      </c>
      <c r="I35" s="83">
        <v>9</v>
      </c>
      <c r="J35" s="83"/>
      <c r="K35" s="83">
        <v>18</v>
      </c>
      <c r="L35" s="66"/>
      <c r="M35" s="66"/>
      <c r="N35" s="66"/>
      <c r="O35" s="152">
        <v>1</v>
      </c>
      <c r="P35" s="67"/>
      <c r="Q35" s="67">
        <v>2</v>
      </c>
      <c r="R35" s="67"/>
      <c r="S35" s="67"/>
      <c r="T35" s="67"/>
      <c r="U35" s="68"/>
      <c r="V35" s="69"/>
      <c r="W35" s="70"/>
      <c r="X35" s="152"/>
      <c r="Y35" s="166"/>
      <c r="Z35" s="167"/>
      <c r="AA35" s="68">
        <v>9</v>
      </c>
      <c r="AB35" s="77">
        <v>18</v>
      </c>
      <c r="AC35" s="78">
        <v>3</v>
      </c>
      <c r="AD35" s="71"/>
      <c r="AE35" s="72"/>
      <c r="AF35" s="73"/>
      <c r="AG35" s="68"/>
      <c r="AH35" s="69"/>
      <c r="AI35" s="70"/>
      <c r="AJ35" s="71"/>
      <c r="AK35" s="74"/>
      <c r="AL35" s="75"/>
    </row>
    <row r="36" spans="1:38" s="21" customFormat="1" ht="21.75" customHeight="1">
      <c r="A36" s="61" t="s">
        <v>71</v>
      </c>
      <c r="B36" s="62"/>
      <c r="C36" s="63" t="s">
        <v>70</v>
      </c>
      <c r="D36" s="67">
        <v>3</v>
      </c>
      <c r="E36" s="47">
        <f t="shared" si="8"/>
        <v>45</v>
      </c>
      <c r="F36" s="48">
        <f t="shared" si="9"/>
        <v>6</v>
      </c>
      <c r="G36" s="49">
        <f t="shared" si="10"/>
        <v>27</v>
      </c>
      <c r="H36" s="49">
        <f t="shared" si="11"/>
        <v>3</v>
      </c>
      <c r="I36" s="83">
        <v>18</v>
      </c>
      <c r="J36" s="83"/>
      <c r="K36" s="83">
        <v>27</v>
      </c>
      <c r="L36" s="66"/>
      <c r="M36" s="66"/>
      <c r="N36" s="66"/>
      <c r="O36" s="152">
        <v>3</v>
      </c>
      <c r="P36" s="67"/>
      <c r="Q36" s="67">
        <v>3</v>
      </c>
      <c r="R36" s="67"/>
      <c r="S36" s="67"/>
      <c r="T36" s="67"/>
      <c r="U36" s="68"/>
      <c r="V36" s="69"/>
      <c r="W36" s="70"/>
      <c r="X36" s="71"/>
      <c r="Y36" s="72"/>
      <c r="Z36" s="73"/>
      <c r="AA36" s="68">
        <v>18</v>
      </c>
      <c r="AB36" s="69">
        <v>27</v>
      </c>
      <c r="AC36" s="70">
        <v>6</v>
      </c>
      <c r="AD36" s="71"/>
      <c r="AE36" s="72"/>
      <c r="AF36" s="73"/>
      <c r="AG36" s="68"/>
      <c r="AH36" s="69"/>
      <c r="AI36" s="70"/>
      <c r="AJ36" s="71"/>
      <c r="AK36" s="74"/>
      <c r="AL36" s="75"/>
    </row>
    <row r="37" spans="1:38" s="21" customFormat="1" ht="21.75" customHeight="1">
      <c r="A37" s="61" t="s">
        <v>73</v>
      </c>
      <c r="B37" s="62"/>
      <c r="C37" s="63" t="s">
        <v>72</v>
      </c>
      <c r="D37" s="67">
        <v>3</v>
      </c>
      <c r="E37" s="47">
        <f t="shared" si="8"/>
        <v>36</v>
      </c>
      <c r="F37" s="48">
        <f t="shared" si="9"/>
        <v>5</v>
      </c>
      <c r="G37" s="49">
        <f t="shared" si="10"/>
        <v>18</v>
      </c>
      <c r="H37" s="49">
        <f t="shared" si="11"/>
        <v>2</v>
      </c>
      <c r="I37" s="65">
        <v>18</v>
      </c>
      <c r="J37" s="65"/>
      <c r="K37" s="65">
        <v>18</v>
      </c>
      <c r="L37" s="66"/>
      <c r="M37" s="66"/>
      <c r="N37" s="66"/>
      <c r="O37" s="152">
        <v>3</v>
      </c>
      <c r="P37" s="67"/>
      <c r="Q37" s="67">
        <v>2</v>
      </c>
      <c r="R37" s="67"/>
      <c r="S37" s="67"/>
      <c r="T37" s="67"/>
      <c r="U37" s="68"/>
      <c r="V37" s="69"/>
      <c r="W37" s="70"/>
      <c r="X37" s="71"/>
      <c r="Y37" s="72"/>
      <c r="Z37" s="73"/>
      <c r="AA37" s="68">
        <v>18</v>
      </c>
      <c r="AB37" s="69">
        <v>18</v>
      </c>
      <c r="AC37" s="70">
        <v>5</v>
      </c>
      <c r="AD37" s="71"/>
      <c r="AE37" s="72"/>
      <c r="AF37" s="73"/>
      <c r="AG37" s="68"/>
      <c r="AH37" s="69"/>
      <c r="AI37" s="70"/>
      <c r="AJ37" s="71"/>
      <c r="AK37" s="74"/>
      <c r="AL37" s="75"/>
    </row>
    <row r="38" spans="1:38" s="21" customFormat="1" ht="30.75" customHeight="1">
      <c r="A38" s="61" t="s">
        <v>75</v>
      </c>
      <c r="B38" s="62"/>
      <c r="C38" s="63" t="s">
        <v>74</v>
      </c>
      <c r="D38" s="67">
        <v>3</v>
      </c>
      <c r="E38" s="47">
        <f t="shared" si="8"/>
        <v>36</v>
      </c>
      <c r="F38" s="48">
        <f t="shared" si="9"/>
        <v>5</v>
      </c>
      <c r="G38" s="49">
        <f t="shared" si="10"/>
        <v>18</v>
      </c>
      <c r="H38" s="49">
        <f t="shared" si="11"/>
        <v>2</v>
      </c>
      <c r="I38" s="83">
        <v>18</v>
      </c>
      <c r="J38" s="83"/>
      <c r="K38" s="83">
        <v>18</v>
      </c>
      <c r="L38" s="66"/>
      <c r="M38" s="66"/>
      <c r="N38" s="66"/>
      <c r="O38" s="152">
        <v>3</v>
      </c>
      <c r="P38" s="67"/>
      <c r="Q38" s="67">
        <v>2</v>
      </c>
      <c r="R38" s="67"/>
      <c r="S38" s="67"/>
      <c r="T38" s="67"/>
      <c r="U38" s="68"/>
      <c r="V38" s="69"/>
      <c r="W38" s="70"/>
      <c r="X38" s="71"/>
      <c r="Y38" s="72"/>
      <c r="Z38" s="73"/>
      <c r="AA38" s="68">
        <v>18</v>
      </c>
      <c r="AB38" s="76">
        <v>18</v>
      </c>
      <c r="AC38" s="168">
        <v>5</v>
      </c>
      <c r="AD38" s="71"/>
      <c r="AE38" s="72"/>
      <c r="AF38" s="73"/>
      <c r="AG38" s="68"/>
      <c r="AH38" s="69"/>
      <c r="AI38" s="70"/>
      <c r="AJ38" s="71"/>
      <c r="AK38" s="74"/>
      <c r="AL38" s="75"/>
    </row>
    <row r="39" spans="1:38" s="21" customFormat="1" ht="21.75" customHeight="1">
      <c r="A39" s="61" t="s">
        <v>77</v>
      </c>
      <c r="B39" s="62"/>
      <c r="C39" s="63" t="s">
        <v>76</v>
      </c>
      <c r="D39" s="67"/>
      <c r="E39" s="47">
        <f t="shared" si="8"/>
        <v>18</v>
      </c>
      <c r="F39" s="48">
        <f t="shared" si="9"/>
        <v>2</v>
      </c>
      <c r="G39" s="49">
        <f t="shared" si="10"/>
        <v>9</v>
      </c>
      <c r="H39" s="49">
        <f t="shared" si="11"/>
        <v>1</v>
      </c>
      <c r="I39" s="83">
        <v>9</v>
      </c>
      <c r="J39" s="83"/>
      <c r="K39" s="83">
        <v>9</v>
      </c>
      <c r="L39" s="66"/>
      <c r="M39" s="66"/>
      <c r="N39" s="66"/>
      <c r="O39" s="152">
        <v>1</v>
      </c>
      <c r="P39" s="67"/>
      <c r="Q39" s="67">
        <v>1</v>
      </c>
      <c r="R39" s="67"/>
      <c r="S39" s="67"/>
      <c r="T39" s="67"/>
      <c r="U39" s="68"/>
      <c r="V39" s="69"/>
      <c r="W39" s="70"/>
      <c r="X39" s="71"/>
      <c r="Y39" s="72"/>
      <c r="Z39" s="73"/>
      <c r="AA39" s="68">
        <v>9</v>
      </c>
      <c r="AB39" s="69">
        <v>9</v>
      </c>
      <c r="AC39" s="70">
        <v>2</v>
      </c>
      <c r="AD39" s="71"/>
      <c r="AE39" s="72"/>
      <c r="AF39" s="73"/>
      <c r="AG39" s="68"/>
      <c r="AH39" s="69"/>
      <c r="AI39" s="70"/>
      <c r="AJ39" s="71"/>
      <c r="AK39" s="74"/>
      <c r="AL39" s="75"/>
    </row>
    <row r="40" spans="1:38" s="21" customFormat="1" ht="21.75" customHeight="1">
      <c r="A40" s="61" t="s">
        <v>79</v>
      </c>
      <c r="B40" s="62"/>
      <c r="C40" s="63" t="s">
        <v>78</v>
      </c>
      <c r="D40" s="67">
        <v>4</v>
      </c>
      <c r="E40" s="47">
        <f t="shared" si="8"/>
        <v>36</v>
      </c>
      <c r="F40" s="48">
        <f t="shared" si="9"/>
        <v>5</v>
      </c>
      <c r="G40" s="49">
        <f t="shared" si="10"/>
        <v>18</v>
      </c>
      <c r="H40" s="49">
        <f t="shared" si="11"/>
        <v>2</v>
      </c>
      <c r="I40" s="65">
        <v>18</v>
      </c>
      <c r="J40" s="65"/>
      <c r="K40" s="65">
        <v>18</v>
      </c>
      <c r="L40" s="66"/>
      <c r="M40" s="66"/>
      <c r="N40" s="66"/>
      <c r="O40" s="152">
        <v>3</v>
      </c>
      <c r="P40" s="67"/>
      <c r="Q40" s="67">
        <v>2</v>
      </c>
      <c r="R40" s="67"/>
      <c r="S40" s="67"/>
      <c r="T40" s="67"/>
      <c r="U40" s="68"/>
      <c r="V40" s="69"/>
      <c r="W40" s="70"/>
      <c r="X40" s="71"/>
      <c r="Y40" s="72"/>
      <c r="Z40" s="73"/>
      <c r="AA40" s="68"/>
      <c r="AB40" s="69"/>
      <c r="AC40" s="70"/>
      <c r="AD40" s="72">
        <v>18</v>
      </c>
      <c r="AE40" s="72">
        <v>18</v>
      </c>
      <c r="AF40" s="73">
        <v>5</v>
      </c>
      <c r="AG40" s="68"/>
      <c r="AH40" s="69"/>
      <c r="AI40" s="70"/>
      <c r="AJ40" s="71"/>
      <c r="AK40" s="74"/>
      <c r="AL40" s="75"/>
    </row>
    <row r="41" spans="1:38" s="21" customFormat="1" ht="31.5">
      <c r="A41" s="61" t="s">
        <v>81</v>
      </c>
      <c r="B41" s="62"/>
      <c r="C41" s="63" t="s">
        <v>80</v>
      </c>
      <c r="D41" s="64"/>
      <c r="E41" s="47">
        <f t="shared" si="8"/>
        <v>18</v>
      </c>
      <c r="F41" s="48">
        <f t="shared" si="9"/>
        <v>2</v>
      </c>
      <c r="G41" s="49">
        <f t="shared" si="10"/>
        <v>18</v>
      </c>
      <c r="H41" s="49">
        <f t="shared" si="11"/>
        <v>2</v>
      </c>
      <c r="I41" s="66"/>
      <c r="J41" s="65"/>
      <c r="K41" s="65">
        <v>18</v>
      </c>
      <c r="L41" s="66"/>
      <c r="M41" s="66"/>
      <c r="N41" s="66"/>
      <c r="O41" s="152"/>
      <c r="P41" s="67"/>
      <c r="Q41" s="67">
        <v>2</v>
      </c>
      <c r="R41" s="67"/>
      <c r="S41" s="67"/>
      <c r="T41" s="67"/>
      <c r="U41" s="68"/>
      <c r="V41" s="69"/>
      <c r="W41" s="70"/>
      <c r="X41" s="71"/>
      <c r="Y41" s="72"/>
      <c r="Z41" s="73"/>
      <c r="AA41" s="68"/>
      <c r="AB41" s="69"/>
      <c r="AC41" s="70"/>
      <c r="AD41" s="71"/>
      <c r="AE41" s="72"/>
      <c r="AF41" s="73"/>
      <c r="AG41" s="68"/>
      <c r="AH41" s="69"/>
      <c r="AI41" s="70"/>
      <c r="AJ41" s="71"/>
      <c r="AK41" s="74">
        <v>18</v>
      </c>
      <c r="AL41" s="75">
        <v>2</v>
      </c>
    </row>
    <row r="42" spans="1:38" s="21" customFormat="1" ht="21.75" customHeight="1">
      <c r="A42" s="61" t="s">
        <v>83</v>
      </c>
      <c r="B42" s="62"/>
      <c r="C42" s="63" t="s">
        <v>82</v>
      </c>
      <c r="D42" s="67"/>
      <c r="E42" s="47">
        <f t="shared" si="8"/>
        <v>27</v>
      </c>
      <c r="F42" s="48">
        <f t="shared" si="9"/>
        <v>3</v>
      </c>
      <c r="G42" s="49">
        <f t="shared" si="10"/>
        <v>18</v>
      </c>
      <c r="H42" s="49">
        <f t="shared" si="11"/>
        <v>2</v>
      </c>
      <c r="I42" s="65">
        <v>9</v>
      </c>
      <c r="J42" s="65"/>
      <c r="K42" s="65"/>
      <c r="L42" s="83">
        <v>18</v>
      </c>
      <c r="M42" s="66"/>
      <c r="N42" s="66"/>
      <c r="O42" s="152">
        <v>1</v>
      </c>
      <c r="P42" s="67"/>
      <c r="Q42" s="67"/>
      <c r="R42" s="67">
        <v>2</v>
      </c>
      <c r="S42" s="67"/>
      <c r="T42" s="67"/>
      <c r="U42" s="68"/>
      <c r="V42" s="69"/>
      <c r="W42" s="70"/>
      <c r="X42" s="172"/>
      <c r="Y42" s="72"/>
      <c r="Z42" s="73"/>
      <c r="AA42" s="68"/>
      <c r="AB42" s="69"/>
      <c r="AC42" s="70"/>
      <c r="AD42" s="71"/>
      <c r="AE42" s="72"/>
      <c r="AF42" s="73"/>
      <c r="AG42" s="68"/>
      <c r="AH42" s="69"/>
      <c r="AI42" s="70"/>
      <c r="AJ42" s="71">
        <v>9</v>
      </c>
      <c r="AK42" s="74">
        <v>18</v>
      </c>
      <c r="AL42" s="75">
        <v>3</v>
      </c>
    </row>
    <row r="43" spans="1:38" s="21" customFormat="1" ht="21.75" customHeight="1">
      <c r="A43" s="61" t="s">
        <v>85</v>
      </c>
      <c r="B43" s="149"/>
      <c r="C43" s="102" t="s">
        <v>84</v>
      </c>
      <c r="D43" s="67">
        <v>5</v>
      </c>
      <c r="E43" s="47">
        <f t="shared" si="8"/>
        <v>36</v>
      </c>
      <c r="F43" s="48">
        <f t="shared" si="9"/>
        <v>5</v>
      </c>
      <c r="G43" s="49">
        <f t="shared" si="10"/>
        <v>18</v>
      </c>
      <c r="H43" s="49">
        <v>1</v>
      </c>
      <c r="I43" s="65">
        <v>18</v>
      </c>
      <c r="J43" s="65"/>
      <c r="K43" s="65"/>
      <c r="L43" s="83">
        <v>18</v>
      </c>
      <c r="M43" s="66"/>
      <c r="N43" s="66"/>
      <c r="O43" s="152">
        <v>3</v>
      </c>
      <c r="P43" s="67"/>
      <c r="Q43" s="67"/>
      <c r="R43" s="67">
        <v>2</v>
      </c>
      <c r="S43" s="67"/>
      <c r="T43" s="67"/>
      <c r="U43" s="68"/>
      <c r="V43" s="69"/>
      <c r="W43" s="70"/>
      <c r="X43" s="71"/>
      <c r="Y43" s="72"/>
      <c r="Z43" s="73"/>
      <c r="AA43" s="68"/>
      <c r="AB43" s="69"/>
      <c r="AC43" s="70"/>
      <c r="AD43" s="71"/>
      <c r="AE43" s="154"/>
      <c r="AF43" s="155"/>
      <c r="AG43" s="68">
        <v>18</v>
      </c>
      <c r="AH43" s="150">
        <v>18</v>
      </c>
      <c r="AI43" s="160">
        <v>5</v>
      </c>
      <c r="AJ43" s="71"/>
      <c r="AK43" s="74"/>
      <c r="AL43" s="75"/>
    </row>
    <row r="44" spans="1:38" s="21" customFormat="1" ht="15.75" customHeight="1">
      <c r="A44" s="61" t="s">
        <v>132</v>
      </c>
      <c r="B44" s="149"/>
      <c r="C44" s="29" t="s">
        <v>140</v>
      </c>
      <c r="D44" s="138">
        <v>4</v>
      </c>
      <c r="E44" s="47">
        <f t="shared" si="8"/>
        <v>63</v>
      </c>
      <c r="F44" s="48">
        <f t="shared" si="9"/>
        <v>8</v>
      </c>
      <c r="G44" s="49">
        <f t="shared" si="10"/>
        <v>45</v>
      </c>
      <c r="H44" s="49">
        <f aca="true" t="shared" si="12" ref="H44:H51">SUM(P44:T44)</f>
        <v>5</v>
      </c>
      <c r="I44" s="106">
        <v>18</v>
      </c>
      <c r="J44" s="106"/>
      <c r="K44" s="106">
        <v>27</v>
      </c>
      <c r="L44" s="83">
        <v>18</v>
      </c>
      <c r="M44" s="83"/>
      <c r="N44" s="108"/>
      <c r="O44" s="152">
        <v>3</v>
      </c>
      <c r="P44" s="67"/>
      <c r="Q44" s="67">
        <v>3</v>
      </c>
      <c r="R44" s="67">
        <v>2</v>
      </c>
      <c r="S44" s="67"/>
      <c r="T44" s="67"/>
      <c r="U44" s="139"/>
      <c r="V44" s="145"/>
      <c r="W44" s="140"/>
      <c r="X44" s="153"/>
      <c r="Y44" s="147"/>
      <c r="Z44" s="143"/>
      <c r="AA44" s="158"/>
      <c r="AB44" s="145"/>
      <c r="AC44" s="140"/>
      <c r="AD44" s="153">
        <v>18</v>
      </c>
      <c r="AE44" s="147">
        <v>45</v>
      </c>
      <c r="AF44" s="143">
        <v>8</v>
      </c>
      <c r="AG44" s="158"/>
      <c r="AH44" s="69"/>
      <c r="AI44" s="140"/>
      <c r="AJ44" s="141"/>
      <c r="AK44" s="147"/>
      <c r="AL44" s="147"/>
    </row>
    <row r="45" spans="1:38" s="21" customFormat="1" ht="35.25" customHeight="1">
      <c r="A45" s="61" t="s">
        <v>86</v>
      </c>
      <c r="B45" s="62"/>
      <c r="C45" s="63" t="s">
        <v>87</v>
      </c>
      <c r="D45" s="64"/>
      <c r="E45" s="47">
        <f t="shared" si="8"/>
        <v>9</v>
      </c>
      <c r="F45" s="48">
        <f t="shared" si="9"/>
        <v>1</v>
      </c>
      <c r="G45" s="49">
        <f t="shared" si="10"/>
        <v>9</v>
      </c>
      <c r="H45" s="49">
        <f t="shared" si="12"/>
        <v>1</v>
      </c>
      <c r="I45" s="65"/>
      <c r="J45" s="65"/>
      <c r="K45" s="65"/>
      <c r="L45" s="83">
        <v>9</v>
      </c>
      <c r="M45" s="66"/>
      <c r="N45" s="66"/>
      <c r="O45" s="152"/>
      <c r="P45" s="67"/>
      <c r="Q45" s="67"/>
      <c r="R45" s="67">
        <v>1</v>
      </c>
      <c r="S45" s="67"/>
      <c r="T45" s="67"/>
      <c r="U45" s="68"/>
      <c r="V45" s="69"/>
      <c r="W45" s="70"/>
      <c r="X45" s="172"/>
      <c r="Y45" s="72"/>
      <c r="Z45" s="73"/>
      <c r="AA45" s="68"/>
      <c r="AB45" s="69"/>
      <c r="AC45" s="70"/>
      <c r="AD45" s="71"/>
      <c r="AE45" s="72"/>
      <c r="AF45" s="73"/>
      <c r="AG45" s="68"/>
      <c r="AH45" s="69"/>
      <c r="AI45" s="70"/>
      <c r="AJ45" s="71"/>
      <c r="AK45" s="147">
        <v>9</v>
      </c>
      <c r="AL45" s="147">
        <v>1</v>
      </c>
    </row>
    <row r="46" spans="1:38" s="21" customFormat="1" ht="31.5">
      <c r="A46" s="61" t="s">
        <v>88</v>
      </c>
      <c r="B46" s="62"/>
      <c r="C46" s="63" t="s">
        <v>89</v>
      </c>
      <c r="D46" s="67">
        <v>5</v>
      </c>
      <c r="E46" s="47">
        <f t="shared" si="8"/>
        <v>45</v>
      </c>
      <c r="F46" s="48">
        <f t="shared" si="9"/>
        <v>6</v>
      </c>
      <c r="G46" s="49">
        <f t="shared" si="10"/>
        <v>27</v>
      </c>
      <c r="H46" s="49">
        <f t="shared" si="12"/>
        <v>3</v>
      </c>
      <c r="I46" s="65">
        <v>18</v>
      </c>
      <c r="J46" s="65"/>
      <c r="K46" s="65">
        <v>27</v>
      </c>
      <c r="L46" s="83"/>
      <c r="M46" s="66"/>
      <c r="N46" s="66"/>
      <c r="O46" s="152">
        <v>3</v>
      </c>
      <c r="P46" s="67"/>
      <c r="Q46" s="67">
        <v>3</v>
      </c>
      <c r="R46" s="67"/>
      <c r="S46" s="67"/>
      <c r="T46" s="67"/>
      <c r="U46" s="68"/>
      <c r="V46" s="69"/>
      <c r="W46" s="70"/>
      <c r="X46" s="71"/>
      <c r="Y46" s="72"/>
      <c r="Z46" s="73"/>
      <c r="AA46" s="68"/>
      <c r="AB46" s="69"/>
      <c r="AC46" s="70"/>
      <c r="AD46" s="71"/>
      <c r="AE46" s="72"/>
      <c r="AF46" s="73"/>
      <c r="AG46" s="68">
        <v>18</v>
      </c>
      <c r="AH46" s="69">
        <v>27</v>
      </c>
      <c r="AI46" s="70">
        <v>6</v>
      </c>
      <c r="AJ46" s="71"/>
      <c r="AK46" s="74"/>
      <c r="AL46" s="75"/>
    </row>
    <row r="47" spans="1:38" s="21" customFormat="1" ht="24.75" customHeight="1">
      <c r="A47" s="61" t="s">
        <v>90</v>
      </c>
      <c r="B47" s="149"/>
      <c r="C47" s="104" t="s">
        <v>166</v>
      </c>
      <c r="D47" s="67"/>
      <c r="E47" s="47">
        <v>63</v>
      </c>
      <c r="F47" s="48">
        <v>7</v>
      </c>
      <c r="G47" s="49">
        <f t="shared" si="10"/>
        <v>0</v>
      </c>
      <c r="H47" s="49">
        <f t="shared" si="12"/>
        <v>0</v>
      </c>
      <c r="I47" s="334">
        <v>63</v>
      </c>
      <c r="J47" s="335"/>
      <c r="K47" s="335"/>
      <c r="L47" s="335"/>
      <c r="M47" s="335"/>
      <c r="N47" s="336"/>
      <c r="O47" s="67"/>
      <c r="P47" s="67"/>
      <c r="Q47" s="67"/>
      <c r="R47" s="67"/>
      <c r="S47" s="67"/>
      <c r="T47" s="67"/>
      <c r="U47" s="68"/>
      <c r="V47" s="69"/>
      <c r="W47" s="70"/>
      <c r="X47" s="173"/>
      <c r="Y47" s="89"/>
      <c r="Z47" s="174"/>
      <c r="AA47" s="243"/>
      <c r="AB47" s="244"/>
      <c r="AC47" s="70"/>
      <c r="AD47" s="249" t="s">
        <v>146</v>
      </c>
      <c r="AE47" s="249"/>
      <c r="AF47" s="174">
        <v>3</v>
      </c>
      <c r="AG47" s="243">
        <v>36</v>
      </c>
      <c r="AH47" s="244"/>
      <c r="AI47" s="70">
        <v>4</v>
      </c>
      <c r="AJ47" s="71"/>
      <c r="AK47" s="93"/>
      <c r="AL47" s="93"/>
    </row>
    <row r="48" spans="1:38" s="23" customFormat="1" ht="15.75">
      <c r="A48" s="61" t="s">
        <v>91</v>
      </c>
      <c r="B48" s="62"/>
      <c r="C48" s="94" t="s">
        <v>92</v>
      </c>
      <c r="D48" s="95"/>
      <c r="E48" s="47">
        <f>SUM(I48:N48)</f>
        <v>18</v>
      </c>
      <c r="F48" s="48">
        <f t="shared" si="9"/>
        <v>2</v>
      </c>
      <c r="G48" s="49">
        <f t="shared" si="10"/>
        <v>0</v>
      </c>
      <c r="H48" s="49">
        <f t="shared" si="12"/>
        <v>0</v>
      </c>
      <c r="I48" s="65">
        <v>18</v>
      </c>
      <c r="J48" s="65"/>
      <c r="K48" s="65"/>
      <c r="L48" s="66"/>
      <c r="M48" s="66"/>
      <c r="N48" s="66"/>
      <c r="O48" s="82">
        <v>2</v>
      </c>
      <c r="P48" s="82"/>
      <c r="Q48" s="82"/>
      <c r="R48" s="82"/>
      <c r="S48" s="82"/>
      <c r="T48" s="82"/>
      <c r="U48" s="68"/>
      <c r="V48" s="69"/>
      <c r="W48" s="87"/>
      <c r="X48" s="71"/>
      <c r="Y48" s="72"/>
      <c r="Z48" s="174"/>
      <c r="AA48" s="68"/>
      <c r="AB48" s="69"/>
      <c r="AC48" s="87"/>
      <c r="AD48" s="71"/>
      <c r="AE48" s="72"/>
      <c r="AF48" s="174"/>
      <c r="AG48" s="68"/>
      <c r="AH48" s="69"/>
      <c r="AI48" s="87"/>
      <c r="AJ48" s="71">
        <v>18</v>
      </c>
      <c r="AK48" s="100"/>
      <c r="AL48" s="101">
        <v>2</v>
      </c>
    </row>
    <row r="49" spans="1:38" s="23" customFormat="1" ht="21.75" customHeight="1">
      <c r="A49" s="61" t="s">
        <v>93</v>
      </c>
      <c r="B49" s="62"/>
      <c r="C49" s="94" t="s">
        <v>9</v>
      </c>
      <c r="D49" s="95"/>
      <c r="E49" s="47">
        <f>SUM(I49:N49)</f>
        <v>18</v>
      </c>
      <c r="F49" s="48">
        <f t="shared" si="9"/>
        <v>5</v>
      </c>
      <c r="G49" s="49">
        <f t="shared" si="10"/>
        <v>18</v>
      </c>
      <c r="H49" s="49">
        <f t="shared" si="12"/>
        <v>5</v>
      </c>
      <c r="I49" s="65"/>
      <c r="J49" s="65"/>
      <c r="K49" s="65"/>
      <c r="L49" s="66"/>
      <c r="M49" s="66"/>
      <c r="N49" s="83">
        <v>18</v>
      </c>
      <c r="O49" s="82"/>
      <c r="P49" s="82"/>
      <c r="Q49" s="82"/>
      <c r="R49" s="82"/>
      <c r="S49" s="82"/>
      <c r="T49" s="82">
        <v>5</v>
      </c>
      <c r="U49" s="68"/>
      <c r="V49" s="69"/>
      <c r="W49" s="70"/>
      <c r="X49" s="96"/>
      <c r="Y49" s="99"/>
      <c r="Z49" s="98"/>
      <c r="AA49" s="68"/>
      <c r="AB49" s="69"/>
      <c r="AC49" s="70"/>
      <c r="AD49" s="96"/>
      <c r="AE49" s="99"/>
      <c r="AF49" s="98"/>
      <c r="AG49" s="68"/>
      <c r="AH49" s="69"/>
      <c r="AI49" s="70"/>
      <c r="AJ49" s="96"/>
      <c r="AK49" s="100">
        <v>18</v>
      </c>
      <c r="AL49" s="101">
        <v>5</v>
      </c>
    </row>
    <row r="50" spans="1:38" s="21" customFormat="1" ht="21.75" customHeight="1">
      <c r="A50" s="61" t="s">
        <v>94</v>
      </c>
      <c r="B50" s="62"/>
      <c r="C50" s="94" t="s">
        <v>8</v>
      </c>
      <c r="D50" s="95"/>
      <c r="E50" s="47">
        <f>SUM(I50:N50)</f>
        <v>36</v>
      </c>
      <c r="F50" s="48">
        <f t="shared" si="9"/>
        <v>10</v>
      </c>
      <c r="G50" s="49">
        <f t="shared" si="10"/>
        <v>36</v>
      </c>
      <c r="H50" s="49">
        <f t="shared" si="12"/>
        <v>10</v>
      </c>
      <c r="I50" s="65"/>
      <c r="J50" s="65"/>
      <c r="K50" s="65">
        <v>36</v>
      </c>
      <c r="L50" s="66"/>
      <c r="M50" s="66"/>
      <c r="N50" s="66"/>
      <c r="O50" s="67"/>
      <c r="P50" s="67"/>
      <c r="Q50" s="67">
        <v>10</v>
      </c>
      <c r="R50" s="67"/>
      <c r="S50" s="67"/>
      <c r="T50" s="67"/>
      <c r="U50" s="68"/>
      <c r="V50" s="69"/>
      <c r="W50" s="70"/>
      <c r="X50" s="96"/>
      <c r="Y50" s="99"/>
      <c r="Z50" s="98"/>
      <c r="AA50" s="68"/>
      <c r="AB50" s="69"/>
      <c r="AC50" s="70"/>
      <c r="AD50" s="96"/>
      <c r="AE50" s="99"/>
      <c r="AF50" s="98"/>
      <c r="AG50" s="68"/>
      <c r="AH50" s="69"/>
      <c r="AI50" s="70"/>
      <c r="AJ50" s="96"/>
      <c r="AK50" s="100">
        <v>36</v>
      </c>
      <c r="AL50" s="101">
        <v>10</v>
      </c>
    </row>
    <row r="51" spans="1:38" s="21" customFormat="1" ht="27" customHeight="1" thickBot="1">
      <c r="A51" s="61" t="s">
        <v>95</v>
      </c>
      <c r="B51" s="149"/>
      <c r="C51" s="102" t="s">
        <v>118</v>
      </c>
      <c r="D51" s="175"/>
      <c r="E51" s="49"/>
      <c r="F51" s="48">
        <f t="shared" si="9"/>
        <v>12</v>
      </c>
      <c r="G51" s="49"/>
      <c r="H51" s="49">
        <f t="shared" si="12"/>
        <v>12</v>
      </c>
      <c r="I51" s="65"/>
      <c r="J51" s="65"/>
      <c r="K51" s="65"/>
      <c r="L51" s="65"/>
      <c r="M51" s="65"/>
      <c r="N51" s="65"/>
      <c r="O51" s="138"/>
      <c r="P51" s="138"/>
      <c r="Q51" s="138"/>
      <c r="R51" s="138"/>
      <c r="S51" s="138">
        <v>12</v>
      </c>
      <c r="T51" s="138"/>
      <c r="U51" s="68"/>
      <c r="V51" s="69"/>
      <c r="W51" s="70"/>
      <c r="X51" s="141"/>
      <c r="Y51" s="142"/>
      <c r="Z51" s="143">
        <v>4</v>
      </c>
      <c r="AA51" s="68"/>
      <c r="AB51" s="69"/>
      <c r="AC51" s="70"/>
      <c r="AD51" s="141"/>
      <c r="AE51" s="142"/>
      <c r="AF51" s="143">
        <v>4</v>
      </c>
      <c r="AG51" s="68"/>
      <c r="AH51" s="69"/>
      <c r="AI51" s="230">
        <v>4</v>
      </c>
      <c r="AJ51" s="141"/>
      <c r="AK51" s="147"/>
      <c r="AL51" s="148"/>
    </row>
    <row r="52" spans="1:38" s="21" customFormat="1" ht="21.75" customHeight="1" thickBot="1">
      <c r="A52" s="326"/>
      <c r="B52" s="326"/>
      <c r="C52" s="328" t="s">
        <v>114</v>
      </c>
      <c r="D52" s="330"/>
      <c r="E52" s="308">
        <f>SUM(E12:E21)+SUM(E23:E30)+SUM(E32:E51)</f>
        <v>1098</v>
      </c>
      <c r="F52" s="310">
        <f>SUM(F12:F21)+SUM(F23:F30)+SUM(F32:F51)</f>
        <v>160</v>
      </c>
      <c r="G52" s="308">
        <f>SUM(G12:G21)+SUM(G23:G30)+SUM(G32:G51)</f>
        <v>693</v>
      </c>
      <c r="H52" s="310">
        <f>SUM(H12:H21)+SUM(H23:H30)+SUM(H32:H51)</f>
        <v>100</v>
      </c>
      <c r="I52" s="176">
        <f>SUM(I12:I21)+SUM(I23:I30)+SUM(I32:I46)+SUM(I48:I51)</f>
        <v>342</v>
      </c>
      <c r="J52" s="176">
        <f aca="true" t="shared" si="13" ref="J52:V52">SUM(J12:J21)+SUM(J23:J30)+SUM(J32:J46)+SUM(J48:J51)</f>
        <v>171</v>
      </c>
      <c r="K52" s="176">
        <f t="shared" si="13"/>
        <v>423</v>
      </c>
      <c r="L52" s="176">
        <f t="shared" si="13"/>
        <v>81</v>
      </c>
      <c r="M52" s="176">
        <f t="shared" si="13"/>
        <v>0</v>
      </c>
      <c r="N52" s="176">
        <f t="shared" si="13"/>
        <v>18</v>
      </c>
      <c r="O52" s="176">
        <f t="shared" si="13"/>
        <v>52</v>
      </c>
      <c r="P52" s="176">
        <f t="shared" si="13"/>
        <v>20</v>
      </c>
      <c r="Q52" s="176">
        <f t="shared" si="13"/>
        <v>55</v>
      </c>
      <c r="R52" s="176">
        <f t="shared" si="13"/>
        <v>9</v>
      </c>
      <c r="S52" s="176">
        <f t="shared" si="13"/>
        <v>12</v>
      </c>
      <c r="T52" s="176">
        <f t="shared" si="13"/>
        <v>5</v>
      </c>
      <c r="U52" s="176">
        <f t="shared" si="13"/>
        <v>72</v>
      </c>
      <c r="V52" s="176">
        <f t="shared" si="13"/>
        <v>162</v>
      </c>
      <c r="W52" s="308">
        <f>SUM(W12:W21)+SUM(W23:W30)+SUM(W32:W51)</f>
        <v>30</v>
      </c>
      <c r="X52" s="176">
        <f>SUM(X12:X21)+SUM(X23:X30)+SUM(X32:X46)+SUM(X48:X51)</f>
        <v>36</v>
      </c>
      <c r="Y52" s="176">
        <f>SUM(Y12:Y21)+SUM(Y23:Y30)+SUM(Y32:Y46)+SUM(Y48:Y51)</f>
        <v>90</v>
      </c>
      <c r="Z52" s="308">
        <f>SUM(Z12:Z21)+SUM(Z23:Z30)+SUM(Z32:Z51)</f>
        <v>23</v>
      </c>
      <c r="AA52" s="176">
        <f>SUM(AA12:AA21)+SUM(AA23:AA30)+SUM(AA32:AA46)+SUM(AA48:AA51)</f>
        <v>81</v>
      </c>
      <c r="AB52" s="176">
        <f>SUM(AB12:AB21)+SUM(AB23:AB30)+SUM(AB32:AB46)+SUM(AB48:AB51)</f>
        <v>171</v>
      </c>
      <c r="AC52" s="339">
        <f>SUM(AC12:AC21)+SUM(AC23:AC30)+SUM(AC32:AC51)</f>
        <v>29</v>
      </c>
      <c r="AD52" s="176">
        <f>SUM(AD12:AD21)+SUM(AD23:AD30)+SUM(AD32:AD46)+SUM(AD48:AD51)</f>
        <v>63</v>
      </c>
      <c r="AE52" s="176">
        <f>SUM(AE12:AE21)+SUM(AE23:AE30)+SUM(AE32:AE46)+SUM(AE48:AE51)</f>
        <v>99</v>
      </c>
      <c r="AF52" s="339">
        <f>SUM(AF12:AF21)+SUM(AF23:AF30)+SUM(AF32:AF51)</f>
        <v>28</v>
      </c>
      <c r="AG52" s="176">
        <f>SUM(AG12:AG21)+SUM(AG23:AG30)+SUM(AG32:AG46)+SUM(AG48:AG51)</f>
        <v>54</v>
      </c>
      <c r="AH52" s="176">
        <f>SUM(AH12:AH21)+SUM(AH23:AH30)+SUM(AH32:AH46)+SUM(AH48:AH51)</f>
        <v>63</v>
      </c>
      <c r="AI52" s="358">
        <f>SUM(AI12:AI21)+SUM(AI23:AI30)+SUM(AI32:AI51)</f>
        <v>25</v>
      </c>
      <c r="AJ52" s="177">
        <f>SUM(AJ12:AJ21)+SUM(AJ23:AJ30)+SUM(AJ32:AJ46)+SUM(AJ48:AJ51)</f>
        <v>36</v>
      </c>
      <c r="AK52" s="176">
        <f>SUM(AK12:AK21)+SUM(AK23:AK30)+SUM(AK32:AK46)+SUM(AK48:AK51)</f>
        <v>108</v>
      </c>
      <c r="AL52" s="308">
        <f>SUM(AL12:AL21)+SUM(AL23:AL30)+SUM(AL32:AL51)</f>
        <v>25</v>
      </c>
    </row>
    <row r="53" spans="1:38" s="21" customFormat="1" ht="21.75" customHeight="1" thickBot="1">
      <c r="A53" s="327"/>
      <c r="B53" s="327"/>
      <c r="C53" s="329"/>
      <c r="D53" s="311"/>
      <c r="E53" s="309"/>
      <c r="F53" s="311"/>
      <c r="G53" s="309"/>
      <c r="H53" s="311"/>
      <c r="I53" s="312" t="s">
        <v>155</v>
      </c>
      <c r="J53" s="313"/>
      <c r="K53" s="313"/>
      <c r="L53" s="313"/>
      <c r="M53" s="313"/>
      <c r="N53" s="314"/>
      <c r="O53" s="312" t="s">
        <v>148</v>
      </c>
      <c r="P53" s="313"/>
      <c r="Q53" s="313"/>
      <c r="R53" s="313"/>
      <c r="S53" s="313"/>
      <c r="T53" s="314"/>
      <c r="U53" s="312">
        <v>216</v>
      </c>
      <c r="V53" s="314"/>
      <c r="W53" s="309"/>
      <c r="X53" s="312">
        <v>144</v>
      </c>
      <c r="Y53" s="314"/>
      <c r="Z53" s="309"/>
      <c r="AA53" s="312">
        <v>252</v>
      </c>
      <c r="AB53" s="314"/>
      <c r="AC53" s="340"/>
      <c r="AD53" s="312" t="s">
        <v>156</v>
      </c>
      <c r="AE53" s="314"/>
      <c r="AF53" s="340"/>
      <c r="AG53" s="312" t="s">
        <v>157</v>
      </c>
      <c r="AH53" s="314"/>
      <c r="AI53" s="338"/>
      <c r="AJ53" s="312">
        <v>144</v>
      </c>
      <c r="AK53" s="314"/>
      <c r="AL53" s="309"/>
    </row>
    <row r="54" spans="1:38" s="22" customFormat="1" ht="19.5" customHeight="1">
      <c r="A54" s="354" t="s">
        <v>137</v>
      </c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6"/>
    </row>
    <row r="55" spans="1:38" s="24" customFormat="1" ht="33" customHeight="1">
      <c r="A55" s="61" t="s">
        <v>96</v>
      </c>
      <c r="B55" s="178"/>
      <c r="C55" s="179" t="s">
        <v>126</v>
      </c>
      <c r="D55" s="82"/>
      <c r="E55" s="47">
        <f aca="true" t="shared" si="14" ref="E55:E63">SUM(I55:N55)</f>
        <v>18</v>
      </c>
      <c r="F55" s="48">
        <f aca="true" t="shared" si="15" ref="F55:F63">SUM(O55:T55)</f>
        <v>2</v>
      </c>
      <c r="G55" s="49">
        <f aca="true" t="shared" si="16" ref="G55:G63">SUM(J55:N55)</f>
        <v>9</v>
      </c>
      <c r="H55" s="49">
        <f aca="true" t="shared" si="17" ref="H55:H63">SUM(P55:T55)</f>
        <v>1</v>
      </c>
      <c r="I55" s="83">
        <v>9</v>
      </c>
      <c r="J55" s="83"/>
      <c r="K55" s="83">
        <v>9</v>
      </c>
      <c r="L55" s="180"/>
      <c r="M55" s="180"/>
      <c r="N55" s="83"/>
      <c r="O55" s="152">
        <v>1</v>
      </c>
      <c r="P55" s="82"/>
      <c r="Q55" s="82">
        <v>1</v>
      </c>
      <c r="R55" s="82"/>
      <c r="S55" s="82"/>
      <c r="T55" s="82"/>
      <c r="U55" s="68"/>
      <c r="V55" s="69"/>
      <c r="W55" s="70"/>
      <c r="X55" s="181">
        <v>9</v>
      </c>
      <c r="Y55" s="182">
        <v>9</v>
      </c>
      <c r="Z55" s="183">
        <v>2</v>
      </c>
      <c r="AA55" s="53"/>
      <c r="AB55" s="54"/>
      <c r="AC55" s="55"/>
      <c r="AD55" s="181"/>
      <c r="AE55" s="182"/>
      <c r="AF55" s="183"/>
      <c r="AG55" s="53"/>
      <c r="AH55" s="54"/>
      <c r="AI55" s="55"/>
      <c r="AJ55" s="181"/>
      <c r="AK55" s="184"/>
      <c r="AL55" s="185"/>
    </row>
    <row r="56" spans="1:38" s="24" customFormat="1" ht="29.25" customHeight="1">
      <c r="A56" s="61" t="s">
        <v>97</v>
      </c>
      <c r="B56" s="186"/>
      <c r="C56" s="102" t="s">
        <v>143</v>
      </c>
      <c r="D56" s="82">
        <v>2</v>
      </c>
      <c r="E56" s="47">
        <f t="shared" si="14"/>
        <v>9</v>
      </c>
      <c r="F56" s="48">
        <f t="shared" si="15"/>
        <v>2</v>
      </c>
      <c r="G56" s="49">
        <f t="shared" si="16"/>
        <v>0</v>
      </c>
      <c r="H56" s="49">
        <f t="shared" si="17"/>
        <v>0</v>
      </c>
      <c r="I56" s="83">
        <v>9</v>
      </c>
      <c r="J56" s="83"/>
      <c r="K56" s="83"/>
      <c r="L56" s="180"/>
      <c r="M56" s="180"/>
      <c r="N56" s="83"/>
      <c r="O56" s="152">
        <v>2</v>
      </c>
      <c r="P56" s="82"/>
      <c r="Q56" s="82"/>
      <c r="R56" s="82"/>
      <c r="S56" s="82"/>
      <c r="T56" s="82"/>
      <c r="U56" s="68"/>
      <c r="V56" s="69"/>
      <c r="W56" s="70"/>
      <c r="X56" s="96">
        <v>9</v>
      </c>
      <c r="Y56" s="99"/>
      <c r="Z56" s="98">
        <v>2</v>
      </c>
      <c r="AA56" s="68"/>
      <c r="AB56" s="69"/>
      <c r="AC56" s="70"/>
      <c r="AD56" s="96"/>
      <c r="AE56" s="99"/>
      <c r="AF56" s="98"/>
      <c r="AG56" s="68"/>
      <c r="AH56" s="69"/>
      <c r="AI56" s="70"/>
      <c r="AJ56" s="96"/>
      <c r="AK56" s="100"/>
      <c r="AL56" s="101"/>
    </row>
    <row r="57" spans="1:38" s="24" customFormat="1" ht="31.5" customHeight="1">
      <c r="A57" s="61" t="s">
        <v>98</v>
      </c>
      <c r="B57" s="186"/>
      <c r="C57" s="63" t="s">
        <v>129</v>
      </c>
      <c r="D57" s="82"/>
      <c r="E57" s="47">
        <f t="shared" si="14"/>
        <v>18</v>
      </c>
      <c r="F57" s="48">
        <f t="shared" si="15"/>
        <v>3</v>
      </c>
      <c r="G57" s="49">
        <f t="shared" si="16"/>
        <v>9</v>
      </c>
      <c r="H57" s="49">
        <f t="shared" si="17"/>
        <v>2</v>
      </c>
      <c r="I57" s="83">
        <v>9</v>
      </c>
      <c r="J57" s="83"/>
      <c r="K57" s="83"/>
      <c r="L57" s="83">
        <v>9</v>
      </c>
      <c r="M57" s="180"/>
      <c r="N57" s="83"/>
      <c r="O57" s="82">
        <v>1</v>
      </c>
      <c r="P57" s="82"/>
      <c r="Q57" s="82"/>
      <c r="R57" s="82">
        <v>2</v>
      </c>
      <c r="S57" s="82"/>
      <c r="T57" s="82"/>
      <c r="U57" s="68"/>
      <c r="V57" s="69"/>
      <c r="W57" s="70"/>
      <c r="X57" s="96">
        <v>9</v>
      </c>
      <c r="Y57" s="99">
        <v>9</v>
      </c>
      <c r="Z57" s="98">
        <v>3</v>
      </c>
      <c r="AA57" s="68"/>
      <c r="AB57" s="69"/>
      <c r="AC57" s="70"/>
      <c r="AD57" s="96"/>
      <c r="AE57" s="99"/>
      <c r="AF57" s="98"/>
      <c r="AG57" s="68"/>
      <c r="AH57" s="69"/>
      <c r="AI57" s="70"/>
      <c r="AJ57" s="96"/>
      <c r="AK57" s="100"/>
      <c r="AL57" s="101"/>
    </row>
    <row r="58" spans="1:38" s="24" customFormat="1" ht="30" customHeight="1">
      <c r="A58" s="61" t="s">
        <v>99</v>
      </c>
      <c r="B58" s="186"/>
      <c r="C58" s="63" t="s">
        <v>128</v>
      </c>
      <c r="D58" s="82"/>
      <c r="E58" s="47">
        <f t="shared" si="14"/>
        <v>9</v>
      </c>
      <c r="F58" s="48">
        <f t="shared" si="15"/>
        <v>1</v>
      </c>
      <c r="G58" s="49">
        <f t="shared" si="16"/>
        <v>9</v>
      </c>
      <c r="H58" s="49">
        <f t="shared" si="17"/>
        <v>1</v>
      </c>
      <c r="I58" s="83"/>
      <c r="J58" s="83"/>
      <c r="K58" s="83"/>
      <c r="L58" s="242">
        <v>9</v>
      </c>
      <c r="M58" s="180"/>
      <c r="N58" s="83"/>
      <c r="O58" s="152"/>
      <c r="P58" s="82"/>
      <c r="Q58" s="82"/>
      <c r="R58" s="82">
        <v>1</v>
      </c>
      <c r="S58" s="82"/>
      <c r="T58" s="82"/>
      <c r="U58" s="68"/>
      <c r="V58" s="69"/>
      <c r="W58" s="70"/>
      <c r="X58" s="96"/>
      <c r="Y58" s="99"/>
      <c r="Z58" s="98"/>
      <c r="AA58" s="68"/>
      <c r="AB58" s="69">
        <v>9</v>
      </c>
      <c r="AC58" s="70">
        <v>1</v>
      </c>
      <c r="AD58" s="96"/>
      <c r="AE58" s="99"/>
      <c r="AF58" s="98"/>
      <c r="AG58" s="68"/>
      <c r="AH58" s="69"/>
      <c r="AI58" s="70"/>
      <c r="AJ58" s="96"/>
      <c r="AK58" s="74"/>
      <c r="AL58" s="75"/>
    </row>
    <row r="59" spans="1:38" s="24" customFormat="1" ht="15.75">
      <c r="A59" s="61" t="s">
        <v>100</v>
      </c>
      <c r="B59" s="186"/>
      <c r="C59" s="64" t="s">
        <v>130</v>
      </c>
      <c r="D59" s="82"/>
      <c r="E59" s="47">
        <f t="shared" si="14"/>
        <v>27</v>
      </c>
      <c r="F59" s="48">
        <f t="shared" si="15"/>
        <v>3</v>
      </c>
      <c r="G59" s="49">
        <f t="shared" si="16"/>
        <v>18</v>
      </c>
      <c r="H59" s="49">
        <f t="shared" si="17"/>
        <v>2</v>
      </c>
      <c r="I59" s="83">
        <v>9</v>
      </c>
      <c r="J59" s="83"/>
      <c r="K59" s="83">
        <v>18</v>
      </c>
      <c r="L59" s="180"/>
      <c r="M59" s="180"/>
      <c r="N59" s="83"/>
      <c r="O59" s="152">
        <v>1</v>
      </c>
      <c r="P59" s="82"/>
      <c r="Q59" s="82">
        <v>2</v>
      </c>
      <c r="R59" s="82"/>
      <c r="S59" s="82"/>
      <c r="T59" s="82"/>
      <c r="U59" s="68"/>
      <c r="V59" s="69"/>
      <c r="W59" s="70"/>
      <c r="X59" s="96"/>
      <c r="Y59" s="99"/>
      <c r="Z59" s="98"/>
      <c r="AA59" s="68"/>
      <c r="AB59" s="69"/>
      <c r="AC59" s="70"/>
      <c r="AD59" s="96"/>
      <c r="AE59" s="99"/>
      <c r="AF59" s="98"/>
      <c r="AG59" s="68">
        <v>9</v>
      </c>
      <c r="AH59" s="69">
        <v>18</v>
      </c>
      <c r="AI59" s="70">
        <v>3</v>
      </c>
      <c r="AJ59" s="96"/>
      <c r="AK59" s="74"/>
      <c r="AL59" s="75"/>
    </row>
    <row r="60" spans="1:38" s="24" customFormat="1" ht="33" customHeight="1">
      <c r="A60" s="61" t="s">
        <v>101</v>
      </c>
      <c r="B60" s="186"/>
      <c r="C60" s="63" t="s">
        <v>127</v>
      </c>
      <c r="D60" s="187"/>
      <c r="E60" s="188">
        <f t="shared" si="14"/>
        <v>18</v>
      </c>
      <c r="F60" s="48">
        <f t="shared" si="15"/>
        <v>2</v>
      </c>
      <c r="G60" s="48">
        <f t="shared" si="16"/>
        <v>9</v>
      </c>
      <c r="H60" s="48">
        <f t="shared" si="17"/>
        <v>1</v>
      </c>
      <c r="I60" s="130">
        <v>9</v>
      </c>
      <c r="J60" s="130"/>
      <c r="K60" s="130">
        <v>9</v>
      </c>
      <c r="L60" s="189"/>
      <c r="M60" s="189"/>
      <c r="N60" s="130"/>
      <c r="O60" s="162">
        <v>1</v>
      </c>
      <c r="P60" s="187"/>
      <c r="Q60" s="187">
        <v>1</v>
      </c>
      <c r="R60" s="187"/>
      <c r="S60" s="187"/>
      <c r="T60" s="187"/>
      <c r="U60" s="53"/>
      <c r="V60" s="54"/>
      <c r="W60" s="55"/>
      <c r="X60" s="181"/>
      <c r="Y60" s="182"/>
      <c r="Z60" s="183"/>
      <c r="AA60" s="53"/>
      <c r="AB60" s="54"/>
      <c r="AC60" s="55"/>
      <c r="AD60" s="181">
        <v>9</v>
      </c>
      <c r="AE60" s="182">
        <v>9</v>
      </c>
      <c r="AF60" s="183">
        <v>2</v>
      </c>
      <c r="AG60" s="68"/>
      <c r="AH60" s="69"/>
      <c r="AI60" s="70"/>
      <c r="AJ60" s="190"/>
      <c r="AK60" s="74"/>
      <c r="AL60" s="75"/>
    </row>
    <row r="61" spans="1:38" s="24" customFormat="1" ht="31.5">
      <c r="A61" s="136" t="s">
        <v>102</v>
      </c>
      <c r="B61" s="191"/>
      <c r="C61" s="102" t="s">
        <v>131</v>
      </c>
      <c r="D61" s="111"/>
      <c r="E61" s="192">
        <f t="shared" si="14"/>
        <v>9</v>
      </c>
      <c r="F61" s="49">
        <f t="shared" si="15"/>
        <v>2</v>
      </c>
      <c r="G61" s="112">
        <f t="shared" si="16"/>
        <v>9</v>
      </c>
      <c r="H61" s="112">
        <f t="shared" si="17"/>
        <v>2</v>
      </c>
      <c r="I61" s="108"/>
      <c r="J61" s="108"/>
      <c r="K61" s="108"/>
      <c r="L61" s="193">
        <v>9</v>
      </c>
      <c r="M61" s="193"/>
      <c r="N61" s="108"/>
      <c r="O61" s="111"/>
      <c r="P61" s="111"/>
      <c r="Q61" s="111"/>
      <c r="R61" s="111">
        <v>2</v>
      </c>
      <c r="S61" s="111"/>
      <c r="T61" s="111"/>
      <c r="U61" s="144"/>
      <c r="V61" s="145"/>
      <c r="W61" s="146"/>
      <c r="X61" s="194"/>
      <c r="Y61" s="195"/>
      <c r="Z61" s="196"/>
      <c r="AA61" s="144"/>
      <c r="AB61" s="145"/>
      <c r="AC61" s="146"/>
      <c r="AD61" s="194"/>
      <c r="AE61" s="195"/>
      <c r="AF61" s="196"/>
      <c r="AG61" s="144"/>
      <c r="AH61" s="145"/>
      <c r="AI61" s="197"/>
      <c r="AJ61" s="198"/>
      <c r="AK61" s="199">
        <v>9</v>
      </c>
      <c r="AL61" s="148">
        <v>2</v>
      </c>
    </row>
    <row r="62" spans="1:38" s="24" customFormat="1" ht="15.75">
      <c r="A62" s="61" t="s">
        <v>103</v>
      </c>
      <c r="B62" s="61"/>
      <c r="C62" s="200" t="s">
        <v>163</v>
      </c>
      <c r="D62" s="82"/>
      <c r="E62" s="192">
        <f t="shared" si="14"/>
        <v>27</v>
      </c>
      <c r="F62" s="49">
        <f t="shared" si="15"/>
        <v>3</v>
      </c>
      <c r="G62" s="112">
        <f t="shared" si="16"/>
        <v>27</v>
      </c>
      <c r="H62" s="112">
        <f t="shared" si="17"/>
        <v>3</v>
      </c>
      <c r="I62" s="83"/>
      <c r="J62" s="83"/>
      <c r="K62" s="83"/>
      <c r="L62" s="108">
        <v>27</v>
      </c>
      <c r="M62" s="180"/>
      <c r="N62" s="83"/>
      <c r="O62" s="82"/>
      <c r="P62" s="82"/>
      <c r="Q62" s="82"/>
      <c r="R62" s="82">
        <v>3</v>
      </c>
      <c r="S62" s="82"/>
      <c r="T62" s="82"/>
      <c r="U62" s="68"/>
      <c r="V62" s="77"/>
      <c r="W62" s="78"/>
      <c r="X62" s="96"/>
      <c r="Y62" s="99"/>
      <c r="Z62" s="98"/>
      <c r="AA62" s="68"/>
      <c r="AB62" s="77"/>
      <c r="AC62" s="78"/>
      <c r="AD62" s="96"/>
      <c r="AE62" s="99"/>
      <c r="AF62" s="98"/>
      <c r="AG62" s="68"/>
      <c r="AH62" s="77"/>
      <c r="AI62" s="168"/>
      <c r="AJ62" s="201"/>
      <c r="AK62" s="99">
        <v>27</v>
      </c>
      <c r="AL62" s="202">
        <v>3</v>
      </c>
    </row>
    <row r="63" spans="1:38" s="24" customFormat="1" ht="16.5" thickBot="1">
      <c r="A63" s="61" t="s">
        <v>105</v>
      </c>
      <c r="B63" s="203"/>
      <c r="C63" s="204" t="s">
        <v>162</v>
      </c>
      <c r="D63" s="205"/>
      <c r="E63" s="192">
        <f t="shared" si="14"/>
        <v>18</v>
      </c>
      <c r="F63" s="206">
        <f t="shared" si="15"/>
        <v>2</v>
      </c>
      <c r="G63" s="112">
        <f t="shared" si="16"/>
        <v>18</v>
      </c>
      <c r="H63" s="112">
        <f t="shared" si="17"/>
        <v>2</v>
      </c>
      <c r="I63" s="207"/>
      <c r="J63" s="207"/>
      <c r="K63" s="207"/>
      <c r="L63" s="108">
        <v>18</v>
      </c>
      <c r="M63" s="208"/>
      <c r="N63" s="207"/>
      <c r="O63" s="205"/>
      <c r="P63" s="205"/>
      <c r="Q63" s="205"/>
      <c r="R63" s="205">
        <v>2</v>
      </c>
      <c r="S63" s="205"/>
      <c r="T63" s="205"/>
      <c r="U63" s="209"/>
      <c r="V63" s="210"/>
      <c r="W63" s="211"/>
      <c r="X63" s="212"/>
      <c r="Y63" s="213"/>
      <c r="Z63" s="214"/>
      <c r="AA63" s="209"/>
      <c r="AB63" s="210"/>
      <c r="AC63" s="211"/>
      <c r="AD63" s="212"/>
      <c r="AE63" s="213"/>
      <c r="AF63" s="214"/>
      <c r="AG63" s="209"/>
      <c r="AH63" s="210">
        <v>18</v>
      </c>
      <c r="AI63" s="215">
        <v>2</v>
      </c>
      <c r="AJ63" s="216"/>
      <c r="AK63" s="213"/>
      <c r="AL63" s="217"/>
    </row>
    <row r="64" spans="1:38" s="21" customFormat="1" ht="21.75" customHeight="1" thickBot="1">
      <c r="A64" s="218"/>
      <c r="B64" s="219"/>
      <c r="C64" s="220" t="s">
        <v>114</v>
      </c>
      <c r="D64" s="221"/>
      <c r="E64" s="222">
        <f>SUM(E55:E63)</f>
        <v>153</v>
      </c>
      <c r="F64" s="222">
        <f aca="true" t="shared" si="18" ref="F64:AL64">SUM(F55:F63)</f>
        <v>20</v>
      </c>
      <c r="G64" s="222">
        <f t="shared" si="18"/>
        <v>108</v>
      </c>
      <c r="H64" s="222">
        <f t="shared" si="18"/>
        <v>14</v>
      </c>
      <c r="I64" s="222">
        <f t="shared" si="18"/>
        <v>45</v>
      </c>
      <c r="J64" s="222">
        <f t="shared" si="18"/>
        <v>0</v>
      </c>
      <c r="K64" s="222">
        <f t="shared" si="18"/>
        <v>36</v>
      </c>
      <c r="L64" s="222">
        <f t="shared" si="18"/>
        <v>72</v>
      </c>
      <c r="M64" s="222">
        <f t="shared" si="18"/>
        <v>0</v>
      </c>
      <c r="N64" s="222">
        <f t="shared" si="18"/>
        <v>0</v>
      </c>
      <c r="O64" s="222">
        <f t="shared" si="18"/>
        <v>6</v>
      </c>
      <c r="P64" s="222">
        <f t="shared" si="18"/>
        <v>0</v>
      </c>
      <c r="Q64" s="222">
        <f t="shared" si="18"/>
        <v>4</v>
      </c>
      <c r="R64" s="222">
        <f t="shared" si="18"/>
        <v>10</v>
      </c>
      <c r="S64" s="222">
        <f t="shared" si="18"/>
        <v>0</v>
      </c>
      <c r="T64" s="222">
        <f t="shared" si="18"/>
        <v>0</v>
      </c>
      <c r="U64" s="222">
        <f t="shared" si="18"/>
        <v>0</v>
      </c>
      <c r="V64" s="223">
        <f t="shared" si="18"/>
        <v>0</v>
      </c>
      <c r="W64" s="224">
        <f t="shared" si="18"/>
        <v>0</v>
      </c>
      <c r="X64" s="225">
        <f t="shared" si="18"/>
        <v>27</v>
      </c>
      <c r="Y64" s="222">
        <f>SUM(Y55:Y63)</f>
        <v>18</v>
      </c>
      <c r="Z64" s="224">
        <f t="shared" si="18"/>
        <v>7</v>
      </c>
      <c r="AA64" s="222">
        <f t="shared" si="18"/>
        <v>0</v>
      </c>
      <c r="AB64" s="222">
        <f t="shared" si="18"/>
        <v>9</v>
      </c>
      <c r="AC64" s="224">
        <f t="shared" si="18"/>
        <v>1</v>
      </c>
      <c r="AD64" s="222">
        <f t="shared" si="18"/>
        <v>9</v>
      </c>
      <c r="AE64" s="222">
        <f t="shared" si="18"/>
        <v>9</v>
      </c>
      <c r="AF64" s="224">
        <f t="shared" si="18"/>
        <v>2</v>
      </c>
      <c r="AG64" s="222">
        <f t="shared" si="18"/>
        <v>9</v>
      </c>
      <c r="AH64" s="222">
        <f t="shared" si="18"/>
        <v>36</v>
      </c>
      <c r="AI64" s="224">
        <f t="shared" si="18"/>
        <v>5</v>
      </c>
      <c r="AJ64" s="222">
        <f t="shared" si="18"/>
        <v>0</v>
      </c>
      <c r="AK64" s="222">
        <f t="shared" si="18"/>
        <v>36</v>
      </c>
      <c r="AL64" s="224">
        <f t="shared" si="18"/>
        <v>5</v>
      </c>
    </row>
    <row r="65" spans="1:38" s="22" customFormat="1" ht="19.5" customHeight="1">
      <c r="A65" s="354" t="s">
        <v>138</v>
      </c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6"/>
    </row>
    <row r="66" spans="1:38" s="23" customFormat="1" ht="34.5" customHeight="1">
      <c r="A66" s="61" t="s">
        <v>106</v>
      </c>
      <c r="B66" s="44"/>
      <c r="C66" s="64" t="s">
        <v>122</v>
      </c>
      <c r="D66" s="187"/>
      <c r="E66" s="188">
        <f aca="true" t="shared" si="19" ref="E66:E71">SUM(I66:N66)</f>
        <v>36</v>
      </c>
      <c r="F66" s="48">
        <f aca="true" t="shared" si="20" ref="F66:F71">SUM(O66:T66)</f>
        <v>5</v>
      </c>
      <c r="G66" s="48">
        <f aca="true" t="shared" si="21" ref="G66:G71">SUM(J66:N66)</f>
        <v>27</v>
      </c>
      <c r="H66" s="48">
        <f aca="true" t="shared" si="22" ref="H66:H71">SUM(P66:T66)</f>
        <v>4</v>
      </c>
      <c r="I66" s="130">
        <v>9</v>
      </c>
      <c r="J66" s="130"/>
      <c r="K66" s="130">
        <v>27</v>
      </c>
      <c r="L66" s="51"/>
      <c r="M66" s="51"/>
      <c r="N66" s="130"/>
      <c r="O66" s="162">
        <v>1</v>
      </c>
      <c r="P66" s="187"/>
      <c r="Q66" s="187">
        <v>4</v>
      </c>
      <c r="R66" s="187"/>
      <c r="S66" s="187"/>
      <c r="T66" s="187"/>
      <c r="U66" s="53"/>
      <c r="V66" s="54"/>
      <c r="W66" s="55"/>
      <c r="X66" s="181">
        <v>9</v>
      </c>
      <c r="Y66" s="182">
        <v>27</v>
      </c>
      <c r="Z66" s="183">
        <v>5</v>
      </c>
      <c r="AA66" s="53"/>
      <c r="AB66" s="54"/>
      <c r="AC66" s="55"/>
      <c r="AD66" s="181"/>
      <c r="AE66" s="182"/>
      <c r="AF66" s="183"/>
      <c r="AG66" s="53"/>
      <c r="AH66" s="54"/>
      <c r="AI66" s="55"/>
      <c r="AJ66" s="181"/>
      <c r="AK66" s="184"/>
      <c r="AL66" s="185"/>
    </row>
    <row r="67" spans="1:38" s="23" customFormat="1" ht="15.75">
      <c r="A67" s="61" t="s">
        <v>107</v>
      </c>
      <c r="B67" s="62"/>
      <c r="C67" s="64" t="s">
        <v>123</v>
      </c>
      <c r="D67" s="82"/>
      <c r="E67" s="47">
        <f t="shared" si="19"/>
        <v>9</v>
      </c>
      <c r="F67" s="48">
        <f t="shared" si="20"/>
        <v>1</v>
      </c>
      <c r="G67" s="49">
        <f t="shared" si="21"/>
        <v>9</v>
      </c>
      <c r="H67" s="49">
        <f t="shared" si="22"/>
        <v>1</v>
      </c>
      <c r="I67" s="83"/>
      <c r="J67" s="83"/>
      <c r="K67" s="83"/>
      <c r="L67" s="83">
        <v>9</v>
      </c>
      <c r="M67" s="66"/>
      <c r="N67" s="83"/>
      <c r="O67" s="152"/>
      <c r="P67" s="82"/>
      <c r="Q67" s="82"/>
      <c r="R67" s="82">
        <v>1</v>
      </c>
      <c r="S67" s="82"/>
      <c r="T67" s="82"/>
      <c r="U67" s="68"/>
      <c r="V67" s="69"/>
      <c r="W67" s="70"/>
      <c r="X67" s="96"/>
      <c r="Y67" s="99"/>
      <c r="Z67" s="98"/>
      <c r="AA67" s="68"/>
      <c r="AB67" s="69">
        <v>9</v>
      </c>
      <c r="AC67" s="70">
        <v>1</v>
      </c>
      <c r="AD67" s="96"/>
      <c r="AE67" s="99"/>
      <c r="AF67" s="98"/>
      <c r="AG67" s="68"/>
      <c r="AH67" s="69"/>
      <c r="AI67" s="70"/>
      <c r="AJ67" s="96"/>
      <c r="AK67" s="100"/>
      <c r="AL67" s="101"/>
    </row>
    <row r="68" spans="1:38" s="23" customFormat="1" ht="33.75" customHeight="1">
      <c r="A68" s="61" t="s">
        <v>108</v>
      </c>
      <c r="B68" s="62"/>
      <c r="C68" s="64" t="s">
        <v>124</v>
      </c>
      <c r="D68" s="82">
        <v>5</v>
      </c>
      <c r="E68" s="47">
        <f t="shared" si="19"/>
        <v>36</v>
      </c>
      <c r="F68" s="48">
        <f t="shared" si="20"/>
        <v>5</v>
      </c>
      <c r="G68" s="49">
        <f t="shared" si="21"/>
        <v>27</v>
      </c>
      <c r="H68" s="49">
        <f t="shared" si="22"/>
        <v>3</v>
      </c>
      <c r="I68" s="83">
        <v>9</v>
      </c>
      <c r="J68" s="83"/>
      <c r="K68" s="83">
        <v>27</v>
      </c>
      <c r="L68" s="66"/>
      <c r="M68" s="66"/>
      <c r="N68" s="83"/>
      <c r="O68" s="152">
        <v>2</v>
      </c>
      <c r="P68" s="82"/>
      <c r="Q68" s="82">
        <v>3</v>
      </c>
      <c r="R68" s="82"/>
      <c r="S68" s="82"/>
      <c r="T68" s="82"/>
      <c r="U68" s="53"/>
      <c r="V68" s="54"/>
      <c r="W68" s="55"/>
      <c r="X68" s="181"/>
      <c r="Y68" s="182"/>
      <c r="Z68" s="183"/>
      <c r="AA68" s="53"/>
      <c r="AB68" s="54"/>
      <c r="AC68" s="55"/>
      <c r="AD68" s="181"/>
      <c r="AE68" s="182"/>
      <c r="AF68" s="183"/>
      <c r="AG68" s="53">
        <v>9</v>
      </c>
      <c r="AH68" s="54">
        <v>27</v>
      </c>
      <c r="AI68" s="55">
        <v>5</v>
      </c>
      <c r="AJ68" s="181"/>
      <c r="AK68" s="184"/>
      <c r="AL68" s="185"/>
    </row>
    <row r="69" spans="1:38" s="23" customFormat="1" ht="40.5" customHeight="1">
      <c r="A69" s="61" t="s">
        <v>139</v>
      </c>
      <c r="B69" s="62"/>
      <c r="C69" s="64" t="s">
        <v>125</v>
      </c>
      <c r="D69" s="82"/>
      <c r="E69" s="47">
        <f t="shared" si="19"/>
        <v>18</v>
      </c>
      <c r="F69" s="48">
        <f t="shared" si="20"/>
        <v>2</v>
      </c>
      <c r="G69" s="49">
        <f t="shared" si="21"/>
        <v>9</v>
      </c>
      <c r="H69" s="49">
        <f t="shared" si="22"/>
        <v>1</v>
      </c>
      <c r="I69" s="83">
        <v>9</v>
      </c>
      <c r="J69" s="83"/>
      <c r="K69" s="83"/>
      <c r="L69" s="83">
        <v>9</v>
      </c>
      <c r="M69" s="66"/>
      <c r="N69" s="83"/>
      <c r="O69" s="82">
        <v>1</v>
      </c>
      <c r="P69" s="82"/>
      <c r="Q69" s="82"/>
      <c r="R69" s="82">
        <v>1</v>
      </c>
      <c r="S69" s="82"/>
      <c r="T69" s="82"/>
      <c r="U69" s="68"/>
      <c r="V69" s="69"/>
      <c r="W69" s="70"/>
      <c r="X69" s="96">
        <v>9</v>
      </c>
      <c r="Y69" s="99">
        <v>9</v>
      </c>
      <c r="Z69" s="98">
        <v>2</v>
      </c>
      <c r="AA69" s="68"/>
      <c r="AB69" s="69"/>
      <c r="AC69" s="70"/>
      <c r="AD69" s="96"/>
      <c r="AE69" s="99"/>
      <c r="AF69" s="98"/>
      <c r="AG69" s="68"/>
      <c r="AH69" s="69"/>
      <c r="AI69" s="70"/>
      <c r="AJ69" s="71"/>
      <c r="AK69" s="74"/>
      <c r="AL69" s="75"/>
    </row>
    <row r="70" spans="1:38" s="23" customFormat="1" ht="38.25" customHeight="1">
      <c r="A70" s="61" t="s">
        <v>141</v>
      </c>
      <c r="B70" s="61"/>
      <c r="C70" s="64" t="s">
        <v>161</v>
      </c>
      <c r="D70" s="82"/>
      <c r="E70" s="47">
        <f t="shared" si="19"/>
        <v>18</v>
      </c>
      <c r="F70" s="49">
        <f t="shared" si="20"/>
        <v>2</v>
      </c>
      <c r="G70" s="49">
        <f t="shared" si="21"/>
        <v>9</v>
      </c>
      <c r="H70" s="49">
        <f t="shared" si="22"/>
        <v>1</v>
      </c>
      <c r="I70" s="83">
        <v>9</v>
      </c>
      <c r="J70" s="83"/>
      <c r="K70" s="83"/>
      <c r="L70" s="83">
        <v>9</v>
      </c>
      <c r="M70" s="66"/>
      <c r="N70" s="83"/>
      <c r="O70" s="82">
        <v>1</v>
      </c>
      <c r="P70" s="82"/>
      <c r="Q70" s="82">
        <v>1</v>
      </c>
      <c r="R70" s="82"/>
      <c r="S70" s="82"/>
      <c r="T70" s="82"/>
      <c r="U70" s="68"/>
      <c r="V70" s="69"/>
      <c r="W70" s="70"/>
      <c r="X70" s="96"/>
      <c r="Y70" s="99"/>
      <c r="Z70" s="98"/>
      <c r="AA70" s="68"/>
      <c r="AB70" s="69"/>
      <c r="AC70" s="70"/>
      <c r="AD70" s="96">
        <v>9</v>
      </c>
      <c r="AE70" s="99">
        <v>9</v>
      </c>
      <c r="AF70" s="98">
        <v>2</v>
      </c>
      <c r="AG70" s="68"/>
      <c r="AH70" s="69"/>
      <c r="AI70" s="70"/>
      <c r="AJ70" s="96"/>
      <c r="AK70" s="100"/>
      <c r="AL70" s="98"/>
    </row>
    <row r="71" spans="1:38" s="23" customFormat="1" ht="38.25" customHeight="1" thickBot="1">
      <c r="A71" s="61" t="s">
        <v>142</v>
      </c>
      <c r="B71" s="226"/>
      <c r="C71" s="64" t="s">
        <v>104</v>
      </c>
      <c r="D71" s="114"/>
      <c r="E71" s="47">
        <f t="shared" si="19"/>
        <v>36</v>
      </c>
      <c r="F71" s="49">
        <f t="shared" si="20"/>
        <v>5</v>
      </c>
      <c r="G71" s="49">
        <f t="shared" si="21"/>
        <v>27</v>
      </c>
      <c r="H71" s="49">
        <f t="shared" si="22"/>
        <v>4</v>
      </c>
      <c r="I71" s="107">
        <v>9</v>
      </c>
      <c r="J71" s="107"/>
      <c r="K71" s="107"/>
      <c r="L71" s="83">
        <v>27</v>
      </c>
      <c r="M71" s="227"/>
      <c r="N71" s="107"/>
      <c r="O71" s="114">
        <v>1</v>
      </c>
      <c r="P71" s="114"/>
      <c r="Q71" s="114"/>
      <c r="R71" s="114">
        <v>4</v>
      </c>
      <c r="S71" s="114"/>
      <c r="T71" s="114"/>
      <c r="U71" s="228"/>
      <c r="V71" s="229"/>
      <c r="W71" s="230"/>
      <c r="X71" s="231"/>
      <c r="Y71" s="232"/>
      <c r="Z71" s="233"/>
      <c r="AA71" s="228"/>
      <c r="AB71" s="229"/>
      <c r="AC71" s="230"/>
      <c r="AD71" s="231"/>
      <c r="AE71" s="232"/>
      <c r="AF71" s="233"/>
      <c r="AG71" s="228"/>
      <c r="AH71" s="229"/>
      <c r="AI71" s="230"/>
      <c r="AJ71" s="231">
        <v>9</v>
      </c>
      <c r="AK71" s="232">
        <v>27</v>
      </c>
      <c r="AL71" s="233">
        <v>5</v>
      </c>
    </row>
    <row r="72" spans="1:38" s="21" customFormat="1" ht="21.75" customHeight="1" thickBot="1">
      <c r="A72" s="218"/>
      <c r="B72" s="219"/>
      <c r="C72" s="220" t="s">
        <v>114</v>
      </c>
      <c r="D72" s="221"/>
      <c r="E72" s="222">
        <f>SUM(E66:E71)</f>
        <v>153</v>
      </c>
      <c r="F72" s="222">
        <f>SUM(F66:F71)</f>
        <v>20</v>
      </c>
      <c r="G72" s="222">
        <f aca="true" t="shared" si="23" ref="G72:AL72">SUM(G66:G71)</f>
        <v>108</v>
      </c>
      <c r="H72" s="222">
        <f t="shared" si="23"/>
        <v>14</v>
      </c>
      <c r="I72" s="222">
        <f t="shared" si="23"/>
        <v>45</v>
      </c>
      <c r="J72" s="222">
        <f t="shared" si="23"/>
        <v>0</v>
      </c>
      <c r="K72" s="222">
        <f t="shared" si="23"/>
        <v>54</v>
      </c>
      <c r="L72" s="222">
        <f t="shared" si="23"/>
        <v>54</v>
      </c>
      <c r="M72" s="222">
        <f t="shared" si="23"/>
        <v>0</v>
      </c>
      <c r="N72" s="222">
        <f t="shared" si="23"/>
        <v>0</v>
      </c>
      <c r="O72" s="222">
        <f t="shared" si="23"/>
        <v>6</v>
      </c>
      <c r="P72" s="222">
        <f t="shared" si="23"/>
        <v>0</v>
      </c>
      <c r="Q72" s="222">
        <f t="shared" si="23"/>
        <v>8</v>
      </c>
      <c r="R72" s="222">
        <f t="shared" si="23"/>
        <v>6</v>
      </c>
      <c r="S72" s="222">
        <f t="shared" si="23"/>
        <v>0</v>
      </c>
      <c r="T72" s="222">
        <f t="shared" si="23"/>
        <v>0</v>
      </c>
      <c r="U72" s="222">
        <f t="shared" si="23"/>
        <v>0</v>
      </c>
      <c r="V72" s="223">
        <f t="shared" si="23"/>
        <v>0</v>
      </c>
      <c r="W72" s="224">
        <f t="shared" si="23"/>
        <v>0</v>
      </c>
      <c r="X72" s="225">
        <f t="shared" si="23"/>
        <v>18</v>
      </c>
      <c r="Y72" s="222">
        <f t="shared" si="23"/>
        <v>36</v>
      </c>
      <c r="Z72" s="224">
        <f t="shared" si="23"/>
        <v>7</v>
      </c>
      <c r="AA72" s="222">
        <f t="shared" si="23"/>
        <v>0</v>
      </c>
      <c r="AB72" s="222">
        <f t="shared" si="23"/>
        <v>9</v>
      </c>
      <c r="AC72" s="224">
        <f t="shared" si="23"/>
        <v>1</v>
      </c>
      <c r="AD72" s="222">
        <f t="shared" si="23"/>
        <v>9</v>
      </c>
      <c r="AE72" s="222">
        <f t="shared" si="23"/>
        <v>9</v>
      </c>
      <c r="AF72" s="224">
        <f t="shared" si="23"/>
        <v>2</v>
      </c>
      <c r="AG72" s="222">
        <f t="shared" si="23"/>
        <v>9</v>
      </c>
      <c r="AH72" s="222">
        <f t="shared" si="23"/>
        <v>27</v>
      </c>
      <c r="AI72" s="224">
        <f t="shared" si="23"/>
        <v>5</v>
      </c>
      <c r="AJ72" s="222">
        <f t="shared" si="23"/>
        <v>9</v>
      </c>
      <c r="AK72" s="222">
        <f t="shared" si="23"/>
        <v>27</v>
      </c>
      <c r="AL72" s="224">
        <f t="shared" si="23"/>
        <v>5</v>
      </c>
    </row>
    <row r="73" spans="1:38" s="23" customFormat="1" ht="36" customHeight="1">
      <c r="A73" s="341" t="s">
        <v>7</v>
      </c>
      <c r="B73" s="342"/>
      <c r="C73" s="343"/>
      <c r="D73" s="347"/>
      <c r="E73" s="349">
        <f aca="true" t="shared" si="24" ref="E73:AL73">E52+E64</f>
        <v>1251</v>
      </c>
      <c r="F73" s="349">
        <f t="shared" si="24"/>
        <v>180</v>
      </c>
      <c r="G73" s="349">
        <f t="shared" si="24"/>
        <v>801</v>
      </c>
      <c r="H73" s="349">
        <f t="shared" si="24"/>
        <v>114</v>
      </c>
      <c r="I73" s="234">
        <f t="shared" si="24"/>
        <v>387</v>
      </c>
      <c r="J73" s="235">
        <f t="shared" si="24"/>
        <v>171</v>
      </c>
      <c r="K73" s="235">
        <f t="shared" si="24"/>
        <v>459</v>
      </c>
      <c r="L73" s="235">
        <f t="shared" si="24"/>
        <v>153</v>
      </c>
      <c r="M73" s="235">
        <f t="shared" si="24"/>
        <v>0</v>
      </c>
      <c r="N73" s="235">
        <f t="shared" si="24"/>
        <v>18</v>
      </c>
      <c r="O73" s="235">
        <f t="shared" si="24"/>
        <v>58</v>
      </c>
      <c r="P73" s="235">
        <f t="shared" si="24"/>
        <v>20</v>
      </c>
      <c r="Q73" s="235">
        <f t="shared" si="24"/>
        <v>59</v>
      </c>
      <c r="R73" s="235">
        <f t="shared" si="24"/>
        <v>19</v>
      </c>
      <c r="S73" s="235">
        <f t="shared" si="24"/>
        <v>12</v>
      </c>
      <c r="T73" s="235">
        <f t="shared" si="24"/>
        <v>5</v>
      </c>
      <c r="U73" s="235">
        <f t="shared" si="24"/>
        <v>72</v>
      </c>
      <c r="V73" s="235">
        <f t="shared" si="24"/>
        <v>162</v>
      </c>
      <c r="W73" s="350">
        <f t="shared" si="24"/>
        <v>30</v>
      </c>
      <c r="X73" s="235">
        <f t="shared" si="24"/>
        <v>63</v>
      </c>
      <c r="Y73" s="235">
        <f t="shared" si="24"/>
        <v>108</v>
      </c>
      <c r="Z73" s="350">
        <f t="shared" si="24"/>
        <v>30</v>
      </c>
      <c r="AA73" s="235">
        <f t="shared" si="24"/>
        <v>81</v>
      </c>
      <c r="AB73" s="235">
        <f t="shared" si="24"/>
        <v>180</v>
      </c>
      <c r="AC73" s="350">
        <f t="shared" si="24"/>
        <v>30</v>
      </c>
      <c r="AD73" s="235">
        <f t="shared" si="24"/>
        <v>72</v>
      </c>
      <c r="AE73" s="235">
        <f t="shared" si="24"/>
        <v>108</v>
      </c>
      <c r="AF73" s="350">
        <f t="shared" si="24"/>
        <v>30</v>
      </c>
      <c r="AG73" s="235">
        <f t="shared" si="24"/>
        <v>63</v>
      </c>
      <c r="AH73" s="235">
        <f t="shared" si="24"/>
        <v>99</v>
      </c>
      <c r="AI73" s="350">
        <f t="shared" si="24"/>
        <v>30</v>
      </c>
      <c r="AJ73" s="235">
        <f t="shared" si="24"/>
        <v>36</v>
      </c>
      <c r="AK73" s="235">
        <f t="shared" si="24"/>
        <v>144</v>
      </c>
      <c r="AL73" s="350">
        <f t="shared" si="24"/>
        <v>30</v>
      </c>
    </row>
    <row r="74" spans="1:38" ht="16.5" thickBot="1">
      <c r="A74" s="344"/>
      <c r="B74" s="345"/>
      <c r="C74" s="346"/>
      <c r="D74" s="348"/>
      <c r="E74" s="348"/>
      <c r="F74" s="348"/>
      <c r="G74" s="348"/>
      <c r="H74" s="348"/>
      <c r="I74" s="352" t="s">
        <v>158</v>
      </c>
      <c r="J74" s="357"/>
      <c r="K74" s="357"/>
      <c r="L74" s="357"/>
      <c r="M74" s="357"/>
      <c r="N74" s="353"/>
      <c r="O74" s="352" t="s">
        <v>152</v>
      </c>
      <c r="P74" s="357"/>
      <c r="Q74" s="357"/>
      <c r="R74" s="357"/>
      <c r="S74" s="357"/>
      <c r="T74" s="353"/>
      <c r="U74" s="352">
        <v>234</v>
      </c>
      <c r="V74" s="353"/>
      <c r="W74" s="351"/>
      <c r="X74" s="352">
        <v>171</v>
      </c>
      <c r="Y74" s="353"/>
      <c r="Z74" s="351"/>
      <c r="AA74" s="352">
        <v>261</v>
      </c>
      <c r="AB74" s="353"/>
      <c r="AC74" s="351"/>
      <c r="AD74" s="352" t="s">
        <v>159</v>
      </c>
      <c r="AE74" s="353"/>
      <c r="AF74" s="351"/>
      <c r="AG74" s="352" t="s">
        <v>160</v>
      </c>
      <c r="AH74" s="353"/>
      <c r="AI74" s="351"/>
      <c r="AJ74" s="352">
        <v>180</v>
      </c>
      <c r="AK74" s="353"/>
      <c r="AL74" s="351"/>
    </row>
    <row r="75" spans="5:38" s="25" customFormat="1" ht="15.75"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</row>
    <row r="77" ht="18.75">
      <c r="A77" s="27" t="s">
        <v>164</v>
      </c>
    </row>
    <row r="78" ht="15.75">
      <c r="A78" s="28"/>
    </row>
  </sheetData>
  <sheetProtection/>
  <mergeCells count="105">
    <mergeCell ref="AI73:AI74"/>
    <mergeCell ref="W73:W74"/>
    <mergeCell ref="Z73:Z74"/>
    <mergeCell ref="AL73:AL74"/>
    <mergeCell ref="I74:N74"/>
    <mergeCell ref="O74:T74"/>
    <mergeCell ref="U74:V74"/>
    <mergeCell ref="X74:Y74"/>
    <mergeCell ref="AA74:AB74"/>
    <mergeCell ref="AG74:AH74"/>
    <mergeCell ref="AJ74:AK74"/>
    <mergeCell ref="AC73:AC74"/>
    <mergeCell ref="AG53:AH53"/>
    <mergeCell ref="AJ53:AK53"/>
    <mergeCell ref="A54:AL54"/>
    <mergeCell ref="A65:AL65"/>
    <mergeCell ref="A73:C74"/>
    <mergeCell ref="D73:D74"/>
    <mergeCell ref="AF73:AF74"/>
    <mergeCell ref="AF52:AF53"/>
    <mergeCell ref="E73:E74"/>
    <mergeCell ref="F73:F74"/>
    <mergeCell ref="G73:G74"/>
    <mergeCell ref="H73:H74"/>
    <mergeCell ref="W52:W53"/>
    <mergeCell ref="Z52:Z53"/>
    <mergeCell ref="G52:G53"/>
    <mergeCell ref="H52:H53"/>
    <mergeCell ref="AD74:AE74"/>
    <mergeCell ref="A31:AL31"/>
    <mergeCell ref="AI52:AI53"/>
    <mergeCell ref="AL52:AL53"/>
    <mergeCell ref="I53:N53"/>
    <mergeCell ref="O53:T53"/>
    <mergeCell ref="U53:V53"/>
    <mergeCell ref="X53:Y53"/>
    <mergeCell ref="AA53:AB53"/>
    <mergeCell ref="AD53:AE53"/>
    <mergeCell ref="AC52:AC53"/>
    <mergeCell ref="G18:G19"/>
    <mergeCell ref="P18:P19"/>
    <mergeCell ref="S18:S19"/>
    <mergeCell ref="T18:T19"/>
    <mergeCell ref="A52:A53"/>
    <mergeCell ref="B52:B53"/>
    <mergeCell ref="C52:C53"/>
    <mergeCell ref="D52:D53"/>
    <mergeCell ref="E52:E53"/>
    <mergeCell ref="F52:F53"/>
    <mergeCell ref="AD9:AF9"/>
    <mergeCell ref="I47:N47"/>
    <mergeCell ref="AA47:AB47"/>
    <mergeCell ref="AD47:AE47"/>
    <mergeCell ref="AG47:AH47"/>
    <mergeCell ref="A22:AL22"/>
    <mergeCell ref="U18:U19"/>
    <mergeCell ref="J18:J19"/>
    <mergeCell ref="K18:K19"/>
    <mergeCell ref="W18:W19"/>
    <mergeCell ref="O18:O19"/>
    <mergeCell ref="V18:V19"/>
    <mergeCell ref="R18:R19"/>
    <mergeCell ref="X18:X19"/>
    <mergeCell ref="Y18:Y19"/>
    <mergeCell ref="R9:R10"/>
    <mergeCell ref="A11:AL11"/>
    <mergeCell ref="B18:B19"/>
    <mergeCell ref="D18:D19"/>
    <mergeCell ref="E18:E19"/>
    <mergeCell ref="F18:F19"/>
    <mergeCell ref="S9:S10"/>
    <mergeCell ref="T9:T10"/>
    <mergeCell ref="Q18:Q19"/>
    <mergeCell ref="Z18:Z19"/>
    <mergeCell ref="AG9:AI9"/>
    <mergeCell ref="H18:H19"/>
    <mergeCell ref="I18:I19"/>
    <mergeCell ref="M18:M19"/>
    <mergeCell ref="N18:N19"/>
    <mergeCell ref="L18:L19"/>
    <mergeCell ref="AA8:AF8"/>
    <mergeCell ref="U9:W9"/>
    <mergeCell ref="H8:H10"/>
    <mergeCell ref="I8:N8"/>
    <mergeCell ref="O8:T8"/>
    <mergeCell ref="P9:P10"/>
    <mergeCell ref="Q9:Q10"/>
    <mergeCell ref="AG8:AL8"/>
    <mergeCell ref="I9:I10"/>
    <mergeCell ref="J9:J10"/>
    <mergeCell ref="K9:K10"/>
    <mergeCell ref="L9:L10"/>
    <mergeCell ref="X9:Z9"/>
    <mergeCell ref="AJ9:AL9"/>
    <mergeCell ref="AA9:AC9"/>
    <mergeCell ref="M9:M10"/>
    <mergeCell ref="U8:Z8"/>
    <mergeCell ref="F8:F10"/>
    <mergeCell ref="G8:G10"/>
    <mergeCell ref="A8:B10"/>
    <mergeCell ref="C8:C10"/>
    <mergeCell ref="D8:D10"/>
    <mergeCell ref="E8:E10"/>
    <mergeCell ref="N9:N10"/>
    <mergeCell ref="O9:O10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Sosnowski</dc:creator>
  <cp:keywords/>
  <dc:description/>
  <cp:lastModifiedBy>Użytkownik systemu Windows</cp:lastModifiedBy>
  <cp:lastPrinted>2018-06-18T11:33:07Z</cp:lastPrinted>
  <dcterms:created xsi:type="dcterms:W3CDTF">2012-09-24T08:01:00Z</dcterms:created>
  <dcterms:modified xsi:type="dcterms:W3CDTF">2018-07-30T13:08:03Z</dcterms:modified>
  <cp:category/>
  <cp:version/>
  <cp:contentType/>
  <cp:contentStatus/>
</cp:coreProperties>
</file>